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V:\2021\FET-COVID\Gores\"/>
    </mc:Choice>
  </mc:AlternateContent>
  <bookViews>
    <workbookView xWindow="0" yWindow="0" windowWidth="28800" windowHeight="11220"/>
  </bookViews>
  <sheets>
    <sheet name="ST 31.02 GORES" sheetId="1" r:id="rId1"/>
    <sheet name="0561" sheetId="2" r:id="rId2"/>
    <sheet name="0562" sheetId="3" r:id="rId3"/>
    <sheet name="0563" sheetId="4" r:id="rId4"/>
    <sheet name="0564" sheetId="5" r:id="rId5"/>
    <sheet name="0565" sheetId="6" r:id="rId6"/>
    <sheet name="0566" sheetId="7" r:id="rId7"/>
    <sheet name="0567" sheetId="8" r:id="rId8"/>
    <sheet name="0568" sheetId="9" r:id="rId9"/>
    <sheet name="0569" sheetId="10" r:id="rId10"/>
    <sheet name="0570" sheetId="11" r:id="rId11"/>
    <sheet name="0571" sheetId="12" r:id="rId12"/>
    <sheet name="0572" sheetId="13" r:id="rId13"/>
    <sheet name="0573" sheetId="14" r:id="rId14"/>
    <sheet name="0574" sheetId="15" r:id="rId15"/>
    <sheet name="0575" sheetId="16" r:id="rId16"/>
    <sheet name="0576" sheetId="17" r:id="rId17"/>
  </sheets>
  <externalReferences>
    <externalReference r:id="rId18"/>
  </externalReferences>
  <definedNames>
    <definedName name="_xlnm._FilterDatabase" localSheetId="0" hidden="1">'ST 31.02 GORES'!$A$12:$R$17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49" i="15" l="1"/>
  <c r="L49" i="15"/>
  <c r="K49" i="15"/>
  <c r="J49" i="15"/>
  <c r="I49" i="15"/>
  <c r="Q48" i="15"/>
  <c r="Q47" i="15"/>
  <c r="Q46" i="15"/>
  <c r="Q45" i="15"/>
  <c r="Q44" i="15"/>
  <c r="Q43" i="15"/>
  <c r="Q42" i="15"/>
  <c r="Q41" i="15"/>
  <c r="Q40" i="15"/>
  <c r="Q39" i="15"/>
  <c r="Q38" i="15"/>
  <c r="Q37" i="15"/>
  <c r="Q36" i="15"/>
  <c r="Q35" i="15"/>
  <c r="Q34" i="15"/>
  <c r="Q33" i="15"/>
  <c r="Q32" i="15"/>
  <c r="Q31" i="15"/>
  <c r="Q30" i="15"/>
  <c r="Q29" i="15"/>
  <c r="Q28" i="15"/>
  <c r="Q27" i="15"/>
  <c r="Q26" i="15"/>
  <c r="Q25" i="15"/>
  <c r="Q24" i="15"/>
  <c r="Q23" i="15"/>
  <c r="Q22" i="15"/>
  <c r="Q21" i="15"/>
  <c r="Q20" i="15"/>
  <c r="Q19" i="15"/>
  <c r="Q18" i="15"/>
  <c r="Q17" i="15"/>
  <c r="Q16" i="15"/>
  <c r="Q15" i="15"/>
  <c r="Q14" i="15"/>
  <c r="Q13" i="15"/>
  <c r="Q12" i="15"/>
  <c r="Q11" i="15"/>
  <c r="Q10" i="15"/>
  <c r="Q9" i="15"/>
  <c r="Q8" i="15"/>
  <c r="Q7" i="15"/>
  <c r="Q6" i="15"/>
  <c r="Q49" i="15" s="1"/>
  <c r="Q5" i="15"/>
  <c r="L102" i="13" l="1"/>
  <c r="J102" i="13"/>
  <c r="P61" i="10" l="1"/>
  <c r="M61" i="10"/>
  <c r="L61" i="10"/>
  <c r="K61" i="10"/>
  <c r="J61" i="10"/>
  <c r="I61" i="10"/>
  <c r="Q60" i="10"/>
  <c r="Q59" i="10"/>
  <c r="Q58" i="10"/>
  <c r="Q57" i="10"/>
  <c r="Q56" i="10"/>
  <c r="Q55" i="10"/>
  <c r="Q54" i="10"/>
  <c r="Q53" i="10"/>
  <c r="Q52" i="10"/>
  <c r="Q51" i="10"/>
  <c r="Q50" i="10"/>
  <c r="Q49" i="10"/>
  <c r="Q48" i="10"/>
  <c r="Q47" i="10"/>
  <c r="Q46" i="10"/>
  <c r="Q45" i="10"/>
  <c r="Q44" i="10"/>
  <c r="Q43" i="10"/>
  <c r="Q42" i="10"/>
  <c r="Q41" i="10"/>
  <c r="Q40" i="10"/>
  <c r="Q39" i="10"/>
  <c r="Q38" i="10"/>
  <c r="Q37" i="10"/>
  <c r="Q36" i="10"/>
  <c r="Q35" i="10"/>
  <c r="Q34" i="10"/>
  <c r="Q33" i="10"/>
  <c r="Q32" i="10"/>
  <c r="Q31" i="10"/>
  <c r="Q30" i="10"/>
  <c r="Q29" i="10"/>
  <c r="Q28" i="10"/>
  <c r="Q27" i="10"/>
  <c r="Q26" i="10"/>
  <c r="Q25" i="10"/>
  <c r="Q24" i="10"/>
  <c r="Q23" i="10"/>
  <c r="Q22" i="10"/>
  <c r="Q21" i="10"/>
  <c r="Q20" i="10"/>
  <c r="Q19" i="10"/>
  <c r="Q18" i="10"/>
  <c r="Q17" i="10"/>
  <c r="Q16" i="10"/>
  <c r="Q15" i="10"/>
  <c r="Q14" i="10"/>
  <c r="Q13" i="10"/>
  <c r="Q12" i="10"/>
  <c r="Q11" i="10"/>
  <c r="Q10" i="10"/>
  <c r="Q9" i="10"/>
  <c r="Q8" i="10"/>
  <c r="Q7" i="10"/>
  <c r="Q6" i="10"/>
  <c r="Q61" i="10" s="1"/>
  <c r="B6" i="10"/>
  <c r="B7" i="10" s="1"/>
  <c r="B8" i="10" s="1"/>
  <c r="B9" i="10" s="1"/>
  <c r="B10" i="10" s="1"/>
  <c r="B11" i="10" s="1"/>
  <c r="B12" i="10" s="1"/>
  <c r="B13" i="10" s="1"/>
  <c r="B14" i="10" s="1"/>
  <c r="B15" i="10" s="1"/>
  <c r="B16" i="10" s="1"/>
  <c r="B17" i="10" s="1"/>
  <c r="B18" i="10" s="1"/>
  <c r="B19" i="10" s="1"/>
  <c r="B20" i="10" s="1"/>
  <c r="B21" i="10" s="1"/>
  <c r="B22" i="10" s="1"/>
  <c r="B23" i="10" s="1"/>
  <c r="B24" i="10" s="1"/>
  <c r="B25" i="10" s="1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43" i="10" s="1"/>
  <c r="B44" i="10" s="1"/>
  <c r="B45" i="10" s="1"/>
  <c r="B46" i="10" s="1"/>
  <c r="B47" i="10" s="1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Q5" i="10"/>
  <c r="P85" i="4" l="1"/>
  <c r="L85" i="4"/>
  <c r="J85" i="4"/>
  <c r="I85" i="4"/>
  <c r="Q84" i="4"/>
  <c r="Q81" i="4"/>
  <c r="K81" i="4"/>
  <c r="Q80" i="4"/>
  <c r="K80" i="4"/>
  <c r="Q79" i="4"/>
  <c r="K79" i="4"/>
  <c r="Q78" i="4"/>
  <c r="K78" i="4"/>
  <c r="Q77" i="4"/>
  <c r="K77" i="4"/>
  <c r="Q76" i="4"/>
  <c r="K76" i="4"/>
  <c r="Q75" i="4"/>
  <c r="K75" i="4"/>
  <c r="Q74" i="4"/>
  <c r="K74" i="4"/>
  <c r="Q73" i="4"/>
  <c r="K73" i="4"/>
  <c r="Q72" i="4"/>
  <c r="K72" i="4"/>
  <c r="Q71" i="4"/>
  <c r="K71" i="4"/>
  <c r="Q70" i="4"/>
  <c r="K70" i="4"/>
  <c r="Q69" i="4"/>
  <c r="K69" i="4"/>
  <c r="Q68" i="4"/>
  <c r="K68" i="4"/>
  <c r="Q67" i="4"/>
  <c r="K67" i="4"/>
  <c r="Q66" i="4"/>
  <c r="K66" i="4"/>
  <c r="Q65" i="4"/>
  <c r="K65" i="4"/>
  <c r="Q64" i="4"/>
  <c r="K64" i="4"/>
  <c r="Q63" i="4"/>
  <c r="K63" i="4"/>
  <c r="Q62" i="4"/>
  <c r="K62" i="4"/>
  <c r="Q61" i="4"/>
  <c r="K61" i="4"/>
  <c r="Q60" i="4"/>
  <c r="K60" i="4"/>
  <c r="Q59" i="4"/>
  <c r="K59" i="4"/>
  <c r="Q58" i="4"/>
  <c r="K58" i="4"/>
  <c r="Q57" i="4"/>
  <c r="K57" i="4"/>
  <c r="Q56" i="4"/>
  <c r="K56" i="4"/>
  <c r="Q55" i="4"/>
  <c r="K55" i="4"/>
  <c r="Q54" i="4"/>
  <c r="K54" i="4"/>
  <c r="Q53" i="4"/>
  <c r="K53" i="4"/>
  <c r="Q52" i="4"/>
  <c r="K52" i="4"/>
  <c r="Q51" i="4"/>
  <c r="K51" i="4"/>
  <c r="Q50" i="4"/>
  <c r="K50" i="4"/>
  <c r="Q49" i="4"/>
  <c r="K49" i="4"/>
  <c r="Q48" i="4"/>
  <c r="K48" i="4"/>
  <c r="Q47" i="4"/>
  <c r="K47" i="4"/>
  <c r="Q46" i="4"/>
  <c r="K46" i="4"/>
  <c r="Q45" i="4"/>
  <c r="K45" i="4"/>
  <c r="Q44" i="4"/>
  <c r="K44" i="4"/>
  <c r="Q43" i="4"/>
  <c r="K43" i="4"/>
  <c r="Q42" i="4"/>
  <c r="K42" i="4"/>
  <c r="Q41" i="4"/>
  <c r="K41" i="4"/>
  <c r="Q40" i="4"/>
  <c r="K40" i="4"/>
  <c r="Q39" i="4"/>
  <c r="K39" i="4"/>
  <c r="Q38" i="4"/>
  <c r="K38" i="4"/>
  <c r="Q37" i="4"/>
  <c r="K37" i="4"/>
  <c r="Q36" i="4"/>
  <c r="K36" i="4"/>
  <c r="Q35" i="4"/>
  <c r="K35" i="4"/>
  <c r="Q34" i="4"/>
  <c r="K34" i="4"/>
  <c r="Q33" i="4"/>
  <c r="K33" i="4"/>
  <c r="Q32" i="4"/>
  <c r="K32" i="4"/>
  <c r="Q31" i="4"/>
  <c r="K31" i="4"/>
  <c r="Q30" i="4"/>
  <c r="K30" i="4"/>
  <c r="Q29" i="4"/>
  <c r="K29" i="4"/>
  <c r="Q28" i="4"/>
  <c r="K28" i="4"/>
  <c r="Q27" i="4"/>
  <c r="K27" i="4"/>
  <c r="Q26" i="4"/>
  <c r="K26" i="4"/>
  <c r="Q25" i="4"/>
  <c r="K25" i="4"/>
  <c r="Q24" i="4"/>
  <c r="K24" i="4"/>
  <c r="Q23" i="4"/>
  <c r="K23" i="4"/>
  <c r="Q22" i="4"/>
  <c r="K22" i="4"/>
  <c r="Q21" i="4"/>
  <c r="K21" i="4"/>
  <c r="Q20" i="4"/>
  <c r="K20" i="4"/>
  <c r="Q19" i="4"/>
  <c r="K19" i="4"/>
  <c r="Q18" i="4"/>
  <c r="K18" i="4"/>
  <c r="Q17" i="4"/>
  <c r="K17" i="4"/>
  <c r="Q16" i="4"/>
  <c r="K16" i="4"/>
  <c r="K85" i="4" s="1"/>
  <c r="Q15" i="4"/>
  <c r="K15" i="4"/>
  <c r="Q14" i="4"/>
  <c r="K14" i="4"/>
  <c r="B14" i="4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66" i="4" s="1"/>
  <c r="B67" i="4" s="1"/>
  <c r="B68" i="4" s="1"/>
  <c r="B69" i="4" s="1"/>
  <c r="B70" i="4" s="1"/>
  <c r="B71" i="4" s="1"/>
  <c r="B72" i="4" s="1"/>
  <c r="B73" i="4" s="1"/>
  <c r="B74" i="4" s="1"/>
  <c r="B75" i="4" s="1"/>
  <c r="B76" i="4" s="1"/>
  <c r="B77" i="4" s="1"/>
  <c r="B78" i="4" s="1"/>
  <c r="B79" i="4" s="1"/>
  <c r="B80" i="4" s="1"/>
  <c r="B81" i="4" s="1"/>
  <c r="Q13" i="4"/>
  <c r="Q85" i="4" s="1"/>
  <c r="P8" i="14" l="1"/>
  <c r="L8" i="14"/>
  <c r="K8" i="14"/>
  <c r="J8" i="14"/>
  <c r="I8" i="14"/>
  <c r="Q7" i="14"/>
  <c r="Q6" i="14"/>
  <c r="Q5" i="14"/>
  <c r="Q8" i="14" s="1"/>
  <c r="P56" i="9" l="1"/>
  <c r="L56" i="9"/>
  <c r="I56" i="9"/>
  <c r="Q55" i="9"/>
  <c r="Q54" i="9"/>
  <c r="Q53" i="9"/>
  <c r="Q52" i="9"/>
  <c r="Q51" i="9"/>
  <c r="Q50" i="9"/>
  <c r="Q49" i="9"/>
  <c r="Q48" i="9"/>
  <c r="Q47" i="9"/>
  <c r="Q46" i="9"/>
  <c r="Q45" i="9"/>
  <c r="Q44" i="9"/>
  <c r="Q43" i="9"/>
  <c r="Q42" i="9"/>
  <c r="Q41" i="9"/>
  <c r="Q40" i="9"/>
  <c r="Q39" i="9"/>
  <c r="Q38" i="9"/>
  <c r="Q37" i="9"/>
  <c r="Q36" i="9"/>
  <c r="Q35" i="9"/>
  <c r="Q34" i="9"/>
  <c r="Q33" i="9"/>
  <c r="Q32" i="9"/>
  <c r="Q31" i="9"/>
  <c r="Q30" i="9"/>
  <c r="Q29" i="9"/>
  <c r="Q28" i="9"/>
  <c r="Q27" i="9"/>
  <c r="Q26" i="9"/>
  <c r="Q25" i="9"/>
  <c r="Q24" i="9"/>
  <c r="Q23" i="9"/>
  <c r="Q22" i="9"/>
  <c r="Q21" i="9"/>
  <c r="Q20" i="9"/>
  <c r="Q19" i="9"/>
  <c r="Q18" i="9"/>
  <c r="Q17" i="9"/>
  <c r="Q16" i="9"/>
  <c r="Q15" i="9"/>
  <c r="Q14" i="9"/>
  <c r="Q13" i="9"/>
  <c r="Q12" i="9"/>
  <c r="Q11" i="9"/>
  <c r="Q10" i="9"/>
  <c r="Q9" i="9"/>
  <c r="Q56" i="9" s="1"/>
  <c r="P55" i="3" l="1"/>
  <c r="L55" i="3"/>
  <c r="I55" i="3"/>
  <c r="Q54" i="3"/>
  <c r="Q53" i="3"/>
  <c r="Q52" i="3"/>
  <c r="Q51" i="3"/>
  <c r="Q50" i="3"/>
  <c r="Q49" i="3"/>
  <c r="Q48" i="3"/>
  <c r="Q47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Q27" i="3"/>
  <c r="Q26" i="3"/>
  <c r="Q25" i="3"/>
  <c r="Q24" i="3"/>
  <c r="Q23" i="3"/>
  <c r="Q22" i="3"/>
  <c r="Q21" i="3"/>
  <c r="Q20" i="3"/>
  <c r="Q19" i="3"/>
  <c r="Q18" i="3"/>
  <c r="Q17" i="3"/>
  <c r="Q16" i="3"/>
  <c r="Q15" i="3"/>
  <c r="Q14" i="3"/>
  <c r="Q13" i="3"/>
  <c r="Q55" i="3" s="1"/>
  <c r="P102" i="13" l="1"/>
  <c r="I102" i="13"/>
  <c r="Q101" i="13"/>
  <c r="Q100" i="13"/>
  <c r="Q99" i="13"/>
  <c r="Q98" i="13"/>
  <c r="Q97" i="13"/>
  <c r="Q96" i="13"/>
  <c r="Q95" i="13"/>
  <c r="Q94" i="13"/>
  <c r="Q93" i="13"/>
  <c r="Q92" i="13"/>
  <c r="Q91" i="13"/>
  <c r="Q90" i="13"/>
  <c r="Q89" i="13"/>
  <c r="Q88" i="13"/>
  <c r="Q87" i="13"/>
  <c r="Q86" i="13"/>
  <c r="Q85" i="13"/>
  <c r="Q84" i="13"/>
  <c r="Q83" i="13"/>
  <c r="Q82" i="13"/>
  <c r="Q81" i="13"/>
  <c r="Q80" i="13"/>
  <c r="Q79" i="13"/>
  <c r="Q78" i="13"/>
  <c r="Q77" i="13"/>
  <c r="Q76" i="13"/>
  <c r="Q75" i="13"/>
  <c r="Q74" i="13"/>
  <c r="Q73" i="13"/>
  <c r="Q72" i="13"/>
  <c r="Q71" i="13"/>
  <c r="Q70" i="13"/>
  <c r="Q69" i="13"/>
  <c r="Q68" i="13"/>
  <c r="Q67" i="13"/>
  <c r="Q66" i="13"/>
  <c r="Q65" i="13"/>
  <c r="Q64" i="13"/>
  <c r="Q63" i="13"/>
  <c r="Q62" i="13"/>
  <c r="Q61" i="13"/>
  <c r="Q60" i="13"/>
  <c r="Q59" i="13"/>
  <c r="Q58" i="13"/>
  <c r="Q57" i="13"/>
  <c r="Q56" i="13"/>
  <c r="Q55" i="13"/>
  <c r="Q54" i="13"/>
  <c r="Q53" i="13"/>
  <c r="Q52" i="13"/>
  <c r="Q51" i="13"/>
  <c r="Q50" i="13"/>
  <c r="Q49" i="13"/>
  <c r="Q48" i="13"/>
  <c r="Q47" i="13"/>
  <c r="Q46" i="13"/>
  <c r="Q45" i="13"/>
  <c r="Q44" i="13"/>
  <c r="Q43" i="13"/>
  <c r="Q42" i="13"/>
  <c r="Q41" i="13"/>
  <c r="Q40" i="13"/>
  <c r="Q39" i="13"/>
  <c r="Q38" i="13"/>
  <c r="Q37" i="13"/>
  <c r="Q36" i="13"/>
  <c r="Q35" i="13"/>
  <c r="Q34" i="13"/>
  <c r="Q33" i="13"/>
  <c r="Q32" i="13"/>
  <c r="Q31" i="13"/>
  <c r="Q30" i="13"/>
  <c r="Q29" i="13"/>
  <c r="Q28" i="13"/>
  <c r="Q27" i="13"/>
  <c r="Q26" i="13"/>
  <c r="Q25" i="13"/>
  <c r="Q24" i="13"/>
  <c r="Q23" i="13"/>
  <c r="Q22" i="13"/>
  <c r="Q21" i="13"/>
  <c r="Q20" i="13"/>
  <c r="Q19" i="13"/>
  <c r="Q18" i="13"/>
  <c r="Q17" i="13"/>
  <c r="Q16" i="13"/>
  <c r="Q15" i="13"/>
  <c r="Q14" i="13"/>
  <c r="Q13" i="13"/>
  <c r="Q102" i="13" l="1"/>
  <c r="P8" i="2"/>
  <c r="L8" i="2"/>
  <c r="K8" i="2"/>
  <c r="J8" i="2"/>
  <c r="I8" i="2"/>
  <c r="Q7" i="2"/>
  <c r="Q6" i="2"/>
  <c r="Q5" i="2"/>
  <c r="Q8" i="2" s="1"/>
  <c r="P100" i="6"/>
  <c r="L100" i="6"/>
  <c r="K100" i="6"/>
  <c r="J100" i="6"/>
  <c r="I100" i="6"/>
  <c r="Q99" i="6"/>
  <c r="Q98" i="6"/>
  <c r="Q97" i="6"/>
  <c r="Q96" i="6"/>
  <c r="Q95" i="6"/>
  <c r="Q94" i="6"/>
  <c r="Q93" i="6"/>
  <c r="Q92" i="6"/>
  <c r="Q91" i="6"/>
  <c r="Q90" i="6"/>
  <c r="Q89" i="6"/>
  <c r="Q88" i="6"/>
  <c r="Q87" i="6"/>
  <c r="Q86" i="6"/>
  <c r="Q85" i="6"/>
  <c r="Q84" i="6"/>
  <c r="Q83" i="6"/>
  <c r="Q82" i="6"/>
  <c r="Q81" i="6"/>
  <c r="Q80" i="6"/>
  <c r="Q79" i="6"/>
  <c r="Q78" i="6"/>
  <c r="Q77" i="6"/>
  <c r="Q76" i="6"/>
  <c r="Q75" i="6"/>
  <c r="Q74" i="6"/>
  <c r="Q73" i="6"/>
  <c r="Q72" i="6"/>
  <c r="Q71" i="6"/>
  <c r="Q70" i="6"/>
  <c r="Q69" i="6"/>
  <c r="Q68" i="6"/>
  <c r="Q67" i="6"/>
  <c r="Q66" i="6"/>
  <c r="Q65" i="6"/>
  <c r="Q64" i="6"/>
  <c r="Q63" i="6"/>
  <c r="Q62" i="6"/>
  <c r="Q61" i="6"/>
  <c r="Q60" i="6"/>
  <c r="Q59" i="6"/>
  <c r="Q58" i="6"/>
  <c r="Q57" i="6"/>
  <c r="Q56" i="6"/>
  <c r="Q55" i="6"/>
  <c r="Q54" i="6"/>
  <c r="Q53" i="6"/>
  <c r="Q52" i="6"/>
  <c r="Q51" i="6"/>
  <c r="Q50" i="6"/>
  <c r="Q49" i="6"/>
  <c r="Q48" i="6"/>
  <c r="Q47" i="6"/>
  <c r="Q46" i="6"/>
  <c r="Q45" i="6"/>
  <c r="Q44" i="6"/>
  <c r="Q43" i="6"/>
  <c r="Q42" i="6"/>
  <c r="Q41" i="6"/>
  <c r="Q40" i="6"/>
  <c r="Q39" i="6"/>
  <c r="Q38" i="6"/>
  <c r="Q37" i="6"/>
  <c r="Q36" i="6"/>
  <c r="Q35" i="6"/>
  <c r="Q34" i="6"/>
  <c r="Q33" i="6"/>
  <c r="Q32" i="6"/>
  <c r="Q31" i="6"/>
  <c r="Q30" i="6"/>
  <c r="Q29" i="6"/>
  <c r="Q28" i="6"/>
  <c r="Q27" i="6"/>
  <c r="Q26" i="6"/>
  <c r="Q25" i="6"/>
  <c r="Q24" i="6"/>
  <c r="Q23" i="6"/>
  <c r="Q22" i="6"/>
  <c r="Q21" i="6"/>
  <c r="Q20" i="6"/>
  <c r="Q19" i="6"/>
  <c r="Q18" i="6"/>
  <c r="Q17" i="6"/>
  <c r="Q16" i="6"/>
  <c r="Q15" i="6"/>
  <c r="Q14" i="6"/>
  <c r="Q100" i="6" s="1"/>
  <c r="B14" i="6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25" i="6" s="1"/>
  <c r="B26" i="6" s="1"/>
  <c r="B27" i="6" s="1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47" i="6" s="1"/>
  <c r="B48" i="6" s="1"/>
  <c r="B49" i="6" s="1"/>
  <c r="B50" i="6" s="1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68" i="6" s="1"/>
  <c r="B69" i="6" s="1"/>
  <c r="B70" i="6" s="1"/>
  <c r="B71" i="6" s="1"/>
  <c r="B72" i="6" s="1"/>
  <c r="B73" i="6" s="1"/>
  <c r="B74" i="6" s="1"/>
  <c r="B75" i="6" s="1"/>
  <c r="B76" i="6" s="1"/>
  <c r="B77" i="6" s="1"/>
  <c r="B78" i="6" s="1"/>
  <c r="B79" i="6" s="1"/>
  <c r="B80" i="6" s="1"/>
  <c r="B81" i="6" s="1"/>
  <c r="B82" i="6" s="1"/>
  <c r="B83" i="6" s="1"/>
  <c r="B84" i="6" s="1"/>
  <c r="B85" i="6" s="1"/>
  <c r="B86" i="6" s="1"/>
  <c r="B87" i="6" s="1"/>
  <c r="B88" i="6" s="1"/>
  <c r="B89" i="6" s="1"/>
  <c r="B90" i="6" s="1"/>
  <c r="B91" i="6" s="1"/>
  <c r="B92" i="6" s="1"/>
  <c r="B93" i="6" s="1"/>
  <c r="B94" i="6" s="1"/>
  <c r="B95" i="6" s="1"/>
  <c r="B96" i="6" s="1"/>
  <c r="B97" i="6" s="1"/>
  <c r="B98" i="6" s="1"/>
  <c r="B99" i="6" s="1"/>
  <c r="Q13" i="6"/>
  <c r="P8" i="5" l="1"/>
  <c r="L8" i="5"/>
  <c r="K8" i="5"/>
  <c r="J8" i="5"/>
  <c r="I8" i="5"/>
  <c r="Q7" i="5"/>
  <c r="Q6" i="5"/>
  <c r="Q5" i="5"/>
  <c r="Q8" i="5" s="1"/>
  <c r="Q5" i="11" l="1"/>
  <c r="Q6" i="11"/>
  <c r="Q7" i="11"/>
  <c r="Q8" i="11"/>
  <c r="Q9" i="11"/>
  <c r="Q10" i="11"/>
  <c r="Q11" i="11"/>
  <c r="Q12" i="11"/>
  <c r="Q13" i="11"/>
  <c r="Q14" i="11"/>
  <c r="Q15" i="11"/>
  <c r="Q16" i="11"/>
  <c r="Q17" i="11"/>
  <c r="Q18" i="11"/>
  <c r="Q19" i="11"/>
  <c r="Q20" i="11"/>
  <c r="Q21" i="11"/>
  <c r="Q22" i="11"/>
  <c r="Q23" i="11"/>
  <c r="Q24" i="11"/>
  <c r="Q25" i="11"/>
  <c r="Q26" i="11"/>
  <c r="Q27" i="11"/>
  <c r="Q28" i="11"/>
  <c r="Q29" i="11"/>
  <c r="Q30" i="11"/>
  <c r="Q31" i="11"/>
  <c r="Q32" i="11"/>
  <c r="Q33" i="11"/>
  <c r="Q34" i="11"/>
  <c r="Q35" i="11"/>
  <c r="Q36" i="11"/>
  <c r="Q37" i="11"/>
  <c r="Q38" i="11"/>
  <c r="Q39" i="11"/>
  <c r="Q40" i="11"/>
  <c r="Q41" i="11"/>
  <c r="Q42" i="11"/>
  <c r="Q43" i="11"/>
  <c r="Q44" i="11"/>
  <c r="Q45" i="11"/>
  <c r="Q46" i="11"/>
  <c r="Q47" i="11"/>
  <c r="Q48" i="11"/>
  <c r="Q49" i="11"/>
  <c r="Q50" i="11"/>
  <c r="Q51" i="11"/>
  <c r="Q52" i="11"/>
  <c r="Q53" i="11"/>
  <c r="Q54" i="11"/>
  <c r="Q55" i="11"/>
  <c r="Q56" i="11"/>
  <c r="Q57" i="11"/>
  <c r="Q58" i="11"/>
  <c r="Q59" i="11"/>
  <c r="Q60" i="11"/>
  <c r="Q61" i="11"/>
  <c r="Q62" i="11"/>
  <c r="Q63" i="11"/>
  <c r="Q64" i="11"/>
  <c r="Q65" i="11"/>
  <c r="Q66" i="11"/>
  <c r="P67" i="11"/>
  <c r="Q67" i="11" s="1"/>
  <c r="Q68" i="11"/>
  <c r="Q69" i="11"/>
  <c r="I70" i="11"/>
  <c r="K70" i="11"/>
  <c r="L70" i="11"/>
  <c r="P70" i="11" l="1"/>
  <c r="Q70" i="11"/>
  <c r="P8" i="12" l="1"/>
  <c r="L8" i="12"/>
  <c r="K8" i="12"/>
  <c r="J8" i="12"/>
  <c r="I8" i="12"/>
  <c r="Q7" i="12"/>
  <c r="Q6" i="12"/>
  <c r="Q5" i="12"/>
  <c r="Q8" i="12" s="1"/>
  <c r="P8" i="7"/>
  <c r="L8" i="7"/>
  <c r="K8" i="7"/>
  <c r="J8" i="7"/>
  <c r="I8" i="7"/>
  <c r="Q7" i="7"/>
  <c r="Q6" i="7"/>
  <c r="Q5" i="7"/>
  <c r="Q8" i="7" s="1"/>
  <c r="P8" i="16"/>
  <c r="L8" i="16"/>
  <c r="K8" i="16"/>
  <c r="J8" i="16"/>
  <c r="I8" i="16"/>
  <c r="Q7" i="16"/>
  <c r="Q6" i="16"/>
  <c r="Q5" i="16"/>
  <c r="Q8" i="16" s="1"/>
  <c r="P8" i="17"/>
  <c r="L8" i="17"/>
  <c r="K8" i="17"/>
  <c r="J8" i="17"/>
  <c r="I8" i="17"/>
  <c r="Q7" i="17"/>
  <c r="Q6" i="17"/>
  <c r="Q5" i="17"/>
  <c r="Q8" i="17" s="1"/>
  <c r="P8" i="8"/>
  <c r="L8" i="8"/>
  <c r="K8" i="8"/>
  <c r="J8" i="8"/>
  <c r="I8" i="8"/>
  <c r="Q7" i="8"/>
  <c r="Q6" i="8"/>
  <c r="Q5" i="8"/>
  <c r="Q8" i="8" s="1"/>
  <c r="P16" i="1" l="1"/>
  <c r="L16" i="1"/>
  <c r="K16" i="1"/>
  <c r="J16" i="1"/>
  <c r="Q14" i="1"/>
  <c r="Q15" i="1"/>
  <c r="Q13" i="1"/>
  <c r="Q16" i="1" s="1"/>
  <c r="I16" i="1" l="1"/>
</calcChain>
</file>

<file path=xl/sharedStrings.xml><?xml version="1.0" encoding="utf-8"?>
<sst xmlns="http://schemas.openxmlformats.org/spreadsheetml/2006/main" count="2996" uniqueCount="757">
  <si>
    <t xml:space="preserve">Total M$ </t>
  </si>
  <si>
    <t>Total</t>
  </si>
  <si>
    <t>Ley Vigente 2021</t>
  </si>
  <si>
    <t>Ley Inicial 2021</t>
  </si>
  <si>
    <t xml:space="preserve">    Ejecutado Año 2020</t>
  </si>
  <si>
    <t>Tipo A=Arrastre , N= Nuevo</t>
  </si>
  <si>
    <t>Comuna</t>
  </si>
  <si>
    <t xml:space="preserve">  Región </t>
  </si>
  <si>
    <t xml:space="preserve">Nombre de proyecto </t>
  </si>
  <si>
    <t>Código BIP</t>
  </si>
  <si>
    <t>ST-Item-Asig</t>
  </si>
  <si>
    <t>N°</t>
  </si>
  <si>
    <t>Programa Financiero</t>
  </si>
  <si>
    <t>31.02</t>
  </si>
  <si>
    <t>Fecha Resolución</t>
  </si>
  <si>
    <t>Identificación Resoluciones GORE</t>
  </si>
  <si>
    <t>Saldo  por
Ejecutar</t>
  </si>
  <si>
    <t>INFORMACIÓN RESOLUCIONES GORE ST 31.02 - PROGRAMA INVERSIÓN REGIONAL</t>
  </si>
  <si>
    <r>
      <t xml:space="preserve">Monto
Identificado ó </t>
    </r>
    <r>
      <rPr>
        <b/>
        <sz val="8"/>
        <color rgb="FFFF0000"/>
        <rFont val="Calibri"/>
        <family val="2"/>
      </rPr>
      <t>(rebajado)</t>
    </r>
    <r>
      <rPr>
        <b/>
        <sz val="8"/>
        <color rgb="FF000000"/>
        <rFont val="Calibri"/>
        <family val="2"/>
      </rPr>
      <t xml:space="preserve">
Año 2021</t>
    </r>
  </si>
  <si>
    <t>N° Resolución
que Identifica o
rebaja</t>
  </si>
  <si>
    <t>SIN IDENTIFICACIÓN MES DE ENERO 2021</t>
  </si>
  <si>
    <t>30134836-0</t>
  </si>
  <si>
    <t>REPOSICION ESCUELA RURAL WALTERIO MEYER RUSCA,  AGUA BUENA, OSORNO</t>
  </si>
  <si>
    <t>Los Lagos</t>
  </si>
  <si>
    <t>Osorno</t>
  </si>
  <si>
    <t>Arrastre</t>
  </si>
  <si>
    <t>30043744-0</t>
  </si>
  <si>
    <t>MEJORAMIENTO AVENIDA REPUBLICA, OSORNO.</t>
  </si>
  <si>
    <t>40004690-0</t>
  </si>
  <si>
    <t>MEJORAMIENTO INSTALACIONES ATLÉTICAS VILLA OLÍMPICA, OSORNO</t>
  </si>
  <si>
    <t>30070862-0</t>
  </si>
  <si>
    <t>REPOSICION LICEO CARMELA CARVAJAL DE PRAT, OSORNO.</t>
  </si>
  <si>
    <t>30088194-0</t>
  </si>
  <si>
    <t>REPOSICION ESCUELAS ANDREW JACKSON Y RÍO NEGRO, COMUNA RÍO NEGRO</t>
  </si>
  <si>
    <t>Río Negro</t>
  </si>
  <si>
    <t>30110580-0</t>
  </si>
  <si>
    <t>REPOSICION LICEO E INTERNADO ANTULAFKEN DE PUAUCHO, SAN JUAN COSTA</t>
  </si>
  <si>
    <t>San Juan de La Costa</t>
  </si>
  <si>
    <t>30341232-0</t>
  </si>
  <si>
    <t>AMPLIACION SERV. APR BAHIA LINAO HACIA HUAPILINAO Y R.NEGRO,ANCUD</t>
  </si>
  <si>
    <t>Ancud</t>
  </si>
  <si>
    <t>30109898-0</t>
  </si>
  <si>
    <t>CONSTRUCCION SISTEMA DE APR SECTOR CAULIN LA CUMBRE, ANCUD</t>
  </si>
  <si>
    <t>20140221-0</t>
  </si>
  <si>
    <t>REPOSICION POSTA DE SALUD RURAL DE LA ISLA CHELÍN, CASTRO</t>
  </si>
  <si>
    <t>Castro</t>
  </si>
  <si>
    <t>30485152-0</t>
  </si>
  <si>
    <t>CONSTRUCCION REDES DE AP Y ALCANT. DIVERSOS SECTORES CIUDAD DALCAHUE</t>
  </si>
  <si>
    <t>Dalcahue</t>
  </si>
  <si>
    <t>30134014-0</t>
  </si>
  <si>
    <t>CONSTRUCCION GIMNASIO TENAUN COMUNA DE DALCAHUE</t>
  </si>
  <si>
    <t>30125850-0</t>
  </si>
  <si>
    <t>CONSTRUCCION MULTICANCHA CERRADA FRANCISCO COLOANE COMUNA DE QUELLON</t>
  </si>
  <si>
    <t>Quellón</t>
  </si>
  <si>
    <t>30476688-0</t>
  </si>
  <si>
    <t>REPOSICION POSTA SALUD RURAL CUCAO, COMUNA CHONCHI</t>
  </si>
  <si>
    <t>Chonchi</t>
  </si>
  <si>
    <t>40009233-0</t>
  </si>
  <si>
    <t>CONSTRUCCION REDES DE AP Y ALC. DE AGUAS SERVIDAS DIVERSOS SECTORES CIUDAD DE ANCUD</t>
  </si>
  <si>
    <t>Nuevo</t>
  </si>
  <si>
    <t>40005578-0</t>
  </si>
  <si>
    <t>MEJORAMIENTO CALLE TERRAPLEN, PUERTO VARAS</t>
  </si>
  <si>
    <t>Puerto Varas</t>
  </si>
  <si>
    <t>40001254-0</t>
  </si>
  <si>
    <t>MEJORAMIENTO CALLE SAN MARTÍN, PUERTO VARAS</t>
  </si>
  <si>
    <t>30204522-0</t>
  </si>
  <si>
    <t>REPOSICION CUARTEL SEXTA COMPAÑIA DE BOMBEROS, PUERTO VARAS</t>
  </si>
  <si>
    <t>40014647-0</t>
  </si>
  <si>
    <t>MEJORAMIENTO SENDERO SALTOS DEL PETROHUÉ, P. NACIONAL VIC. PEREZ ROSALES, PUERTO VARAS</t>
  </si>
  <si>
    <t>30104476-0</t>
  </si>
  <si>
    <t>CONSTRUCCION CIERRE VERTEDERO MUNICIPAL COMUNA DE PUERTO MONTT</t>
  </si>
  <si>
    <t>Puerto Montt</t>
  </si>
  <si>
    <t>40005337-0</t>
  </si>
  <si>
    <t>REPOSICION POSTA TRAPEN, PUERTO MONTT</t>
  </si>
  <si>
    <t>30080921-0</t>
  </si>
  <si>
    <t>REPOSICION POSTA  RURAL DE PIEDRA  AZUL, PUERTO MONTT</t>
  </si>
  <si>
    <t>30361529-0</t>
  </si>
  <si>
    <t>MEJORAMIENTO SISTEMA APR CAÑITAS-RIO FRIO, LOS MUERMOS</t>
  </si>
  <si>
    <t>Los Muermos</t>
  </si>
  <si>
    <t>30422722-0</t>
  </si>
  <si>
    <t>CONSTRUCCION SERVICIO APR SANTA AMANDA, LOS MUERMOS</t>
  </si>
  <si>
    <t>30463128-0</t>
  </si>
  <si>
    <t>MEJORAMIENTO   INFRAESTRUCTURA PEATONAL CALLE MANUEL MONTT, COMUNA DE LOS MUERMOS</t>
  </si>
  <si>
    <t>30328431-0</t>
  </si>
  <si>
    <t>CONSTRUCCION GIMNASIO MUNICIPAL DE LLANADA GRANDE, COCHAMO</t>
  </si>
  <si>
    <t>40006863-0</t>
  </si>
  <si>
    <t>REPOSICION ESCUELA JUAN SOLER MANFREDINI, COCHAMO</t>
  </si>
  <si>
    <t>Cochamo</t>
  </si>
  <si>
    <t>30326322-0</t>
  </si>
  <si>
    <t>REPOSICION ESCUELA BERNARDO O'HIGGINS, CALBUCO</t>
  </si>
  <si>
    <t>Calbuco</t>
  </si>
  <si>
    <t>30282773-0</t>
  </si>
  <si>
    <t>REPOSICION POSTA DE SALUD RURAL EL TRAIGUEN, FRESIA</t>
  </si>
  <si>
    <t>Fresia</t>
  </si>
  <si>
    <t>40007476-0</t>
  </si>
  <si>
    <t>CONSTRUCCION AGUA POTABLE RURAL COLEGUAL ESPERANZA, COMUNA LLANQUIHUE</t>
  </si>
  <si>
    <t>Llanquihue</t>
  </si>
  <si>
    <t>30103541-0</t>
  </si>
  <si>
    <t>REPOSICION EDIFICIO MUNICIPAL DE CHAITEN</t>
  </si>
  <si>
    <t>Chaiten</t>
  </si>
  <si>
    <t>30072372-0</t>
  </si>
  <si>
    <t>AMPLIACION ESCUELA BÁSICA FUTALEUFÚ PARA ENSEÑANZA MEDIA</t>
  </si>
  <si>
    <t>Futaleufú</t>
  </si>
  <si>
    <t>30086361-0</t>
  </si>
  <si>
    <t>REPOSICION GIMNASIO MUNICIPAL DE FUTALEUFÚ</t>
  </si>
  <si>
    <t>30102779-0</t>
  </si>
  <si>
    <t>CONSTRUCCION TERMINAL DE BUSES COMUNA DE FUTALEUFÚ</t>
  </si>
  <si>
    <t>30311722-0</t>
  </si>
  <si>
    <t>REPOSICION POSTA DE SALUD RURAL AULEN, COMUNA HUALAIHUE.</t>
  </si>
  <si>
    <t>Hualaihue</t>
  </si>
  <si>
    <t>30065600-0</t>
  </si>
  <si>
    <t>CONSTRUCCION SISTEMA AGUA POTABLE RURAL EL MANZANO, HUALAIHUE</t>
  </si>
  <si>
    <t>30342673-0</t>
  </si>
  <si>
    <t>CONSTRUCCION CAMINO RUTA W-807,SECTOR:PTE.NEGRO-PTE.AQUELLAS,CHAITEN</t>
  </si>
  <si>
    <t>30384677-0</t>
  </si>
  <si>
    <t>MEJORAMIENTO RUTA 235-CH SECTOR V. S. LUCIA-P. RAMIREZ, PROV. PALENA</t>
  </si>
  <si>
    <t>Palena</t>
  </si>
  <si>
    <t>30186523-0</t>
  </si>
  <si>
    <t>CONSTRUCCION CONEXION VIAL ISLA TALCAN ARCH. DESERTORES,CHAITEN</t>
  </si>
  <si>
    <t>30135233-0</t>
  </si>
  <si>
    <t xml:space="preserve">MEJORAMIENTO CIRCUITO PEATONAL HISTÓRICO, COMUNA DE PALENA </t>
  </si>
  <si>
    <t>30072731-0</t>
  </si>
  <si>
    <t>MEJORAMIENTO CALLE  ANTONIO VARAS, PUERTO MONTT</t>
  </si>
  <si>
    <t>30364305-0</t>
  </si>
  <si>
    <t>AMPLIACION Y MEJORAMIENTO INSTITUTO TELETON, PUERTO MONTT</t>
  </si>
  <si>
    <t>30115395-0</t>
  </si>
  <si>
    <t>CONSTRUCCION CUARTEL OCTAVA COMPAÑIA DE BOMBEROS, PUERTO MONTT</t>
  </si>
  <si>
    <t>30429872-0</t>
  </si>
  <si>
    <t>CONSTRUCCION REDES A POTABLE Y ALCANT. V. LOS PINOS ALTOS, P. MONTT</t>
  </si>
  <si>
    <t>30127010-0</t>
  </si>
  <si>
    <t>MEJORAMIENTO CALLE EL TENIENTE, BARRIO INDUSTRIAL DE PUERTO MONTT</t>
  </si>
  <si>
    <t>30125824-0</t>
  </si>
  <si>
    <t>AMPLIACION Y REMODELACION INTEGRAL CONSISTORIAL LOS MUERMOS</t>
  </si>
  <si>
    <t>30088011-0</t>
  </si>
  <si>
    <t>CONSTRUCCION PLANTA DE TRATAMIENTO LOCALIDAD DE PARGA, COMUNA FRESIA</t>
  </si>
  <si>
    <t>30397144-0</t>
  </si>
  <si>
    <t>CONSTRUCCION SISTEMA APR SECTOR LAS CRUCES, COMUNA DE FRESIA</t>
  </si>
  <si>
    <t>40006229-0</t>
  </si>
  <si>
    <t xml:space="preserve">MEJORAMIENTO DIVERSAS CALLES, COMUNA DE FRESIA </t>
  </si>
  <si>
    <t>30134714-0</t>
  </si>
  <si>
    <t>CONSTRUCCION ESTADIO MUNICIPAL ANFUR, COMUNA DE FRESIA</t>
  </si>
  <si>
    <t>30485141-0</t>
  </si>
  <si>
    <t>CONSTRUCCION SISTEMA DE APR  SECT. LOS RADALES, COMUNA FRUTILLAR</t>
  </si>
  <si>
    <t>Frutillar</t>
  </si>
  <si>
    <t>30085259-0</t>
  </si>
  <si>
    <t>REPOSICION ESCUELA ARTURO ALESSANDRI PALMA FRUTILLAR</t>
  </si>
  <si>
    <t>30248522-0</t>
  </si>
  <si>
    <t>CONSTRUCCION ESTADIO MUNICIPAL COMUNA DE COCHAMO</t>
  </si>
  <si>
    <t>30342773-0</t>
  </si>
  <si>
    <t>MEJORAMIENTO RUTA V-69, SECTOR RALUN - COCHAMO, COMUNA COCHAMO</t>
  </si>
  <si>
    <t>30077481-0</t>
  </si>
  <si>
    <t>RESTAURACION IGLESIA N. S. DE LA CANDELARIA DE CARELMAPU, MAULLIN</t>
  </si>
  <si>
    <t>Maullin</t>
  </si>
  <si>
    <t>20086686-0</t>
  </si>
  <si>
    <t>REPOSICION PARCIAL LICEO POLITECNICO ,  CALBUCO</t>
  </si>
  <si>
    <t>30087299-0</t>
  </si>
  <si>
    <t>CONSTRUCCION CEMENTERIO MUNICIPAL DE CALBUCO</t>
  </si>
  <si>
    <t>40010719-0</t>
  </si>
  <si>
    <t>MEJORAMIENTO CALLE   LA QUEBRADA, PUERTO VARAS</t>
  </si>
  <si>
    <t>30091074-0</t>
  </si>
  <si>
    <t>CONSTRUCCION BIBLIOTECA REGIONAL  LOS LAGOS, PUERTO MONTT</t>
  </si>
  <si>
    <t>30093349-0</t>
  </si>
  <si>
    <t>REPOSICIÓN POSTA SALUD RURAL DE MANAO, COMUNA DE ANCUD</t>
  </si>
  <si>
    <t>40011005-0</t>
  </si>
  <si>
    <t>CONSERVACION VEREDAS SECTOR CANITAS Y RIO FRIO</t>
  </si>
  <si>
    <t>30342679-0</t>
  </si>
  <si>
    <t>CONSERVACION PERIÓDICA, CAMINO BÁSICO ROL W-813 Y ROL W-815</t>
  </si>
  <si>
    <t>30487244-0</t>
  </si>
  <si>
    <t>CONSERVACION VEREDAS CALLES DE PALENA</t>
  </si>
  <si>
    <t>30077490-0</t>
  </si>
  <si>
    <t>CONSERVACION CASA PAULY PUERTO MONTT</t>
  </si>
  <si>
    <t>40005278-0</t>
  </si>
  <si>
    <t>CONSERVACION VIAS URBANAS PUERTO VARAS</t>
  </si>
  <si>
    <t>30460140-0</t>
  </si>
  <si>
    <t>CONSERVACION FACHADAS Y CIRCULACIONES CENTRO ADMINISTRATIVO REGIONAL</t>
  </si>
  <si>
    <t>Regional</t>
  </si>
  <si>
    <t>CONSTRUCCION SUBCOMISARÍA EL BELLOTO, COMUNA DE QUILPUÉ</t>
  </si>
  <si>
    <t>VALPARAISO</t>
  </si>
  <si>
    <t>QUILPUE</t>
  </si>
  <si>
    <t>A</t>
  </si>
  <si>
    <t>REPOSICION PAVIM. CIRCUITO DE SAN JOSE A AMUNATEGUI, RECREO, VIÑA</t>
  </si>
  <si>
    <t>VIÑA DEL MAR</t>
  </si>
  <si>
    <t>CONSTRUCCION CENTRO DE SALUD RURAL SECTOR OCOA, HIJUELAS</t>
  </si>
  <si>
    <t>HIJUELAS</t>
  </si>
  <si>
    <t>CONSTRUCCION CENTRO DE PRODUCTOS TIPICOS, HIJUELAS</t>
  </si>
  <si>
    <t>MEJORAMIENTO PLAZA DE ARMAS, COMUNA DE PETORCA</t>
  </si>
  <si>
    <t>PETORCA</t>
  </si>
  <si>
    <t>CONSTRUCCION BY PASS RUTA E-85, TRAMO URBANO CUIDAD DE LOS ANDES (PREFACTIBILIDAD)</t>
  </si>
  <si>
    <t>LOS ANDES</t>
  </si>
  <si>
    <t>MEJORAMIENTO AV.ARTURO PHILLIPS - GRAN AV. DEL MAR, SANTO DOMINGO</t>
  </si>
  <si>
    <t>SANTO DOMINGO</t>
  </si>
  <si>
    <t>REPOSICION CUARTEL DE INVESTIGACIÓN CRIMINAL LIMACHE (DISEÑO)</t>
  </si>
  <si>
    <t>LIMACHE</t>
  </si>
  <si>
    <t>REPOSICION CUARTEL 5ª CIA DE BOMBEROS CURIMON, SAN FELIPE</t>
  </si>
  <si>
    <t>SAN FELIPE</t>
  </si>
  <si>
    <t>CONSTRUCCION CENTRO COMUNITARIO ADULTO MAYOR ALGARROBO</t>
  </si>
  <si>
    <t>ALGARROBO</t>
  </si>
  <si>
    <t>REPOSICION SEDE SOCIAL U.V. N°88, VIÑA DEL MAR</t>
  </si>
  <si>
    <t>REPOSICION DE PAVIMENTACIÓN AVENIDA CARLOS ALESSANDRI, COMUNA DE ALGARROBO</t>
  </si>
  <si>
    <t xml:space="preserve">MEJORAMIENTO PAVIMENTACION AVDA LAS SALINAS DE PULLALLY, ETAPA 1, COMUNA DE PAPUDO </t>
  </si>
  <si>
    <t>PAPUDO</t>
  </si>
  <si>
    <t>CONSTRUCCION SANEAMIENTO SANITARIO CAMPAMENTO MANUEL BUSTOS ETAPA 1A, VIÑA DEL MAR</t>
  </si>
  <si>
    <t>CONSTRUCCION MURO DE CONTENCIÓN EN CALLE LAS HERAS, VIÑA DEL MAR</t>
  </si>
  <si>
    <t>MEJORAMIENTO PAVIMENTO AVENIDA GENERAL BULNES REA¿ACA VIÑA DEL MAR</t>
  </si>
  <si>
    <t>REPOSICION PAVIMENTO CALLE VICUÑA MACKENNA, ZAPALLAR</t>
  </si>
  <si>
    <t>ZAPALLAR</t>
  </si>
  <si>
    <t xml:space="preserve">CONSTRUCCION CENTRO COMUNITARIO UNION COMUNAL ADULTO MAYOR, COMUNA DE CABILDO </t>
  </si>
  <si>
    <t>DE CABILDO</t>
  </si>
  <si>
    <t>REPOSICION PAVIMENTO CALLE ARTURO PRAT, ZAPALLAR</t>
  </si>
  <si>
    <t xml:space="preserve">MEJORAMIENTO BORDE COSTERO PASEO DEL MAR, SANTO DOMINGO (DISEÑO) </t>
  </si>
  <si>
    <t>CONSTRUCCION PARADEROS RURALES COMUNA DE CABILDO</t>
  </si>
  <si>
    <t>CABILDO</t>
  </si>
  <si>
    <t>N</t>
  </si>
  <si>
    <t>MEJORAMIENTO PAVIMENTACION DE CALLE DE LAS ROCAS, COMUNA DE SANTO DOMINGO</t>
  </si>
  <si>
    <t>AMPLIACION RED AGUA POTABE CALLE CUATRO ESQUINAS, HIJUELAS</t>
  </si>
  <si>
    <t xml:space="preserve">REPOSICION PRIMERA COMPAÑÍA DE BOMBEROS, COMUNA DE ALGARROBO </t>
  </si>
  <si>
    <t xml:space="preserve">REPOSICION ESCUELA LIMACHITO F-377, COMUNA DE LIMACHE </t>
  </si>
  <si>
    <t xml:space="preserve">CONSERVACION CESFAM EDUARDO FREI, COMUNA VILLA ALEMAN </t>
  </si>
  <si>
    <t>VILLA ALEMANA.</t>
  </si>
  <si>
    <t>CONSERVACION CONSERVACIÓN VIAL CALLES DE PLAYA ANCHA, ETAPA 2, VALPARAÍSO</t>
  </si>
  <si>
    <t>VALPARAÍSO</t>
  </si>
  <si>
    <t>CONSERVACION ESCUELA JOHN KENNEDY, VIÑA DEL MAR</t>
  </si>
  <si>
    <t>CONSERVACION BAÑOS Y DUCHAS ESCUELA E-124, VIÑA DEL MAR</t>
  </si>
  <si>
    <t>CONSTRUCCION ALCANTARILLADO DE AGUAS SERVIDAS LA TROYA, SAN FELIPE</t>
  </si>
  <si>
    <t xml:space="preserve">CONSTRUCCION ALCANTARILLADO NUEVO RENACER, VALLE DEL REAL LOS ANDES </t>
  </si>
  <si>
    <t>REPOSICION ESTADIO CENTENARIO COMUNA DE LOS ANDES</t>
  </si>
  <si>
    <t xml:space="preserve">REPOSICION PAVIMENTO TRASLAVIÑA ORIENTAL Y ETCHEVERS, VIÑA DEL MAR </t>
  </si>
  <si>
    <t>REPOSICION CUARTEL TERCERA COMPAÑIA DE BOMBEROS DE LIMACHE</t>
  </si>
  <si>
    <t xml:space="preserve">MEJORAMIENTO PAVIMENTO CALLE EL MOLINO, COMUNA SAN ESTEBAN </t>
  </si>
  <si>
    <t>SAN ESTEBAN</t>
  </si>
  <si>
    <t xml:space="preserve">REPOSICION PAVIMENTOS CALLE BAQUEDANO, COMUNA DE LIMACHE </t>
  </si>
  <si>
    <t>MEJORAMIENTO CIRCUITO DE CALLES VILLA EL SOL Y LA CONCEPCION, CATEMU</t>
  </si>
  <si>
    <t>CATEMU</t>
  </si>
  <si>
    <t>MEJORAMIENTO ALUMBRADO PÚBLICO RURAL PUTAENDO</t>
  </si>
  <si>
    <t>PUTAENDO</t>
  </si>
  <si>
    <t>REPOSICION CUARTEL DE BOMBEROS 2° COMPAÑIA LOS ANDES</t>
  </si>
  <si>
    <t>MEJORAMIENTO PAVIMENTACIÓN AV. EL PERAL, COMUNA EL TABO</t>
  </si>
  <si>
    <t>EL TABO</t>
  </si>
  <si>
    <t>CONSTRUCCION CENTRO PLANETARIO COMUNA DE CALLE LARGA</t>
  </si>
  <si>
    <t>CALLE LARGA</t>
  </si>
  <si>
    <t>CONSTRUCCION SISTEMA ALCANTARILLADO SECTOR EL SAUCE LOS ANDES</t>
  </si>
  <si>
    <t>REPOSICION LUMINARIAS PUBLICAS DE LA COMUNA DE NOGALES</t>
  </si>
  <si>
    <t>NOGALES</t>
  </si>
  <si>
    <t>AMPLIACION SERVICIO DE AGUA POTABLE RURAL HUALCAPO LAS PALMAS, HIJUELAS</t>
  </si>
  <si>
    <t>MEJORAMIENTO CALLE AVIADOR ACEVEDO, BELLOTO. QUILPUÉ</t>
  </si>
  <si>
    <t>QUILPUÉ</t>
  </si>
  <si>
    <t>CONSTRUCCION SEDE JUNTA VECINAL NUEVA RPC Y OBRAS C. CONCON</t>
  </si>
  <si>
    <t>CONCON</t>
  </si>
  <si>
    <t>CONSTRUCCION ALCANTARILLADO Y P.E.A.S. SECTOR CALLE ANCHA COMUNA DE SANTA MARIA</t>
  </si>
  <si>
    <t>SANTA MARIA</t>
  </si>
  <si>
    <t>MEJORAMIENTO CIRCUITO CALLE PEDRO MONTT, WENCESLAO VIDAL Y ALBERTO NAVARRO. QUILPUÉ</t>
  </si>
  <si>
    <t>CONSTRUCCION CUARTEL PRIMERA COMPAÑIA DE BOMBEROS DE EL QUISCO</t>
  </si>
  <si>
    <t>EL QUISCO</t>
  </si>
  <si>
    <t>CONSTRUCCION TALLER MONTAJE INDUSTRIAL LICEO SAN ESTEBAN</t>
  </si>
  <si>
    <t>REPOSICION SEDE ADMINISTRATIVA PARQUE NACIONAL LA CAMPANA OLMUE</t>
  </si>
  <si>
    <t>OLMUE</t>
  </si>
  <si>
    <t>MEJORAMIENTO CALLE PABLO RAMIREZ. QUILPUÉ</t>
  </si>
  <si>
    <t>CONSTRUCCION PAVIMENTACIÓN Y AGUAS LLUVIAS CONEXIÓN QUEBRADA LAS CASAS, COMUNA DE ALGARROBO</t>
  </si>
  <si>
    <t>CONSTRUCCIÓN REDES DE ALCANTARILLADO SECTOR EL PIMIENTO, CALLE LARGA</t>
  </si>
  <si>
    <t>MEJORAMIENTO PAVIMENTACION AVENIDA COSTANERA, SECTOR SAN SEBASTIAN, COMUNA DE CARTAGENA</t>
  </si>
  <si>
    <t>CARTAGENA</t>
  </si>
  <si>
    <t xml:space="preserve">NORMALIZACION CUARTEL PRIMERA COMPAÑÍA. DE BOMBEROS, LLAY - LLAY </t>
  </si>
  <si>
    <t>LLAY-LLAY</t>
  </si>
  <si>
    <t>NORMALIZACION LICEO POLITÉCNICO COMUNA LLAY LLAY</t>
  </si>
  <si>
    <t>CONSTRUCCION REDES DE ALCANTARILLADO CURIMÓN CENTRO, SAN FELIPE</t>
  </si>
  <si>
    <t>MEJORAMIENTO SEDE SOCIAL JJ.VV POBLACION MORANDE, LLAY-LLAY</t>
  </si>
  <si>
    <t>AMPLIACION ALUMBRADO PUBLICO VARIOS SECTORES RURALES COMUNA DE SAN FELIPE</t>
  </si>
  <si>
    <t>MEJORAMIENTO PAVIMENTACIÓN AVENIDA ALGARROBO, COMUNA DE ALGARROBO</t>
  </si>
  <si>
    <t>MEJORAMIENTO ALUMBRADO PUBLICO URBANO PUTAENDO</t>
  </si>
  <si>
    <t>CONSTRUCCION RETÉN PLAYA ANCHA, VALPARAISO</t>
  </si>
  <si>
    <t>CONSTRUCCION EXTENSIÓN RED ALCANTARILLADO CRUCE SAN JUAN, SAN ANTON.</t>
  </si>
  <si>
    <t>SAN ANTONIO</t>
  </si>
  <si>
    <t>CONSERVACION VIAL Y REPARACIÓN ESP. PÚBLICOS AV. MATTA ETAPA 1 VALPO</t>
  </si>
  <si>
    <t>CONSERVACION EDIFICIO ESCUELA DE DERECHO UNIVERSIDAD DE VALPARAÍSO</t>
  </si>
  <si>
    <t>CONSERVACION COMPLEJO DEPORTIVO JUAN VERA VELASQUEZ, COMUNA DE SANTO DOMINGO</t>
  </si>
  <si>
    <t>CONSTRUCCION CENTRO INTERDISCIPLINARIO DE NEUROCIENCIA, VALPARAISO</t>
  </si>
  <si>
    <t>CONSTRUCCION PARLQUE DEPORTIVO VELODROMO REGIONAL VILLA ALEMANA</t>
  </si>
  <si>
    <t>CONSTRUCCION RED DE ALCANTARILLADO CALLE BULNES, OLMUE</t>
  </si>
  <si>
    <t>CONSTRUCCION CENTRO CULTUAL COMUNA DE CONCON</t>
  </si>
  <si>
    <t>CONSTRUCCION MURO DE CONTENCION CALLE LOS LIRIOS, VIÑA DEL MAR</t>
  </si>
  <si>
    <t>REPOSICION CUARTEL CUERPO DE BOMBEROS DE RINCONADA (DISEÑO)</t>
  </si>
  <si>
    <t>RINCONADA</t>
  </si>
  <si>
    <t>AMPLIACION DE ALCANTARILLADO VALLE LOS OLMOS, PETORCA (DISEÑO)</t>
  </si>
  <si>
    <t>CUARTEL 8 CIA. BOMBEROS, VIÑA DEL MAR</t>
  </si>
  <si>
    <t>CONSTRUCCION RED  DE ALCANTARILLADO CALLE PORTALES OLMUE</t>
  </si>
  <si>
    <t>CONSTRUCCION RED DE ALCANTARILLADO SECTOR LO SALAS ALTO, OLMUE</t>
  </si>
  <si>
    <t>MEJORAMIENTO EJE 5 ORIENTE - QUILLOTA, VIÑA DEL MAR (PREFACTIBILIDAD)</t>
  </si>
  <si>
    <t>CONSTRUCCION MURO DE CONTENCION ESQUINA CALLE UNO- LIBERTAD, VIÑA DEL MAR</t>
  </si>
  <si>
    <t>MEJORAMIENTO ESPACIO PUBLICO BOULEVARD AVENIDA JOSE TOMAS URMENETA.</t>
  </si>
  <si>
    <t>MEJORAMIENTO CALLE CUARTEL, COMUNA DE PETORCA</t>
  </si>
  <si>
    <t>CONSTUCCION RED ALCANTARILLADO SECTOR CAI CAI ALTO, OLMUE</t>
  </si>
  <si>
    <t>REPOSICION CESFAN VALLE LOS LIBERTADORES, PUTAENDO.(DISEÑO)</t>
  </si>
  <si>
    <t>CONSTRUCCION SISTEMA DE AGUA POTABLE RURAL CAMINO VIEJO LO CAMPO.(DISEÑO)</t>
  </si>
  <si>
    <t xml:space="preserve">PANQUEHUE </t>
  </si>
  <si>
    <t>CONSTRUCCION SUBCOMISARIA FORESTAL ALTO, COMUNA DE VIÑA DEL MAR (DISEÑO)</t>
  </si>
  <si>
    <t>CONSTRUCCION ALCANTARILLADO SECTOR GRANALLAS, PUTAENDO (DISEÑO)</t>
  </si>
  <si>
    <t>CONSTRUCCION PLAZA ALTOS DEL BOSQUES, COMUNA VIÑA DEL MAR (DISEÑO)</t>
  </si>
  <si>
    <t>MEJORAMIENTO RUTA COSTERA VILLA UKIKA-AEROPUERTO, PTO. WILLIAMS</t>
  </si>
  <si>
    <t>XII Región</t>
  </si>
  <si>
    <t>CABO DE HORNOS</t>
  </si>
  <si>
    <t>CONSTRUCCION INFRAESTRUCTURA PORTUARIA BAHIA FILDES, ANTART CHILENA</t>
  </si>
  <si>
    <t>INTERCOMUNAL</t>
  </si>
  <si>
    <t>CONSTRUCCION CENTRO SUBANTÁRTICO CABO DE HORNOS (EJECUCIÓN)</t>
  </si>
  <si>
    <t>AMPLIACION Y REMODELACION SEDE CLUB ESMERALDA, NATALES</t>
  </si>
  <si>
    <t>NATALES</t>
  </si>
  <si>
    <t>MEJORAMIENTO ESTANDAR URBANO CALLE 21 DE MAYO (MAGALLANES), P.ARENAS</t>
  </si>
  <si>
    <t>PUNTA ARENAS</t>
  </si>
  <si>
    <t>MEJORAMIENTO Y CONSERVACION PLAZA BENJA MUÑOZ GAMERO,PUNTA ARENAS</t>
  </si>
  <si>
    <t>CONSTRUCCION INFRAEST. PORTUARIA MULTIPROPOSITO PUERTO WILLIAMS</t>
  </si>
  <si>
    <t>1-3</t>
  </si>
  <si>
    <t>11-01/21-01</t>
  </si>
  <si>
    <t>CONSTRUCCION PISCINA TERAPEUT. CRUZ DEL SUR PORVENIR</t>
  </si>
  <si>
    <t>PORVENIR</t>
  </si>
  <si>
    <t>CONSTRUCCION SEDE SOCIAL JUNTA DE VECINOS LLAU LLAU, PUNTA ARENAS</t>
  </si>
  <si>
    <t>1</t>
  </si>
  <si>
    <t>REPOSICION BIBLIOTECA MUNICIPAL N° 114 COMUNA DE PUNTA ARENAS</t>
  </si>
  <si>
    <t>MEJORAMIENTO RUTA Y-65, PORVENIR-MANANTIALES, ETAPA I, T.DEL FUEGO</t>
  </si>
  <si>
    <t>CONSTRUCCION CANCHA DE PASTO SINTÉTICO DE FÚTBOL INFANTIL, NATALES</t>
  </si>
  <si>
    <t>MEJORAMIENTO CALLE LAS HERAS (VERGARA-COSTANERA), PUNTA ARENAS</t>
  </si>
  <si>
    <t>MEJORAMIENTO RUTA DE NAVEGACION CANAL KIRKE, ULTIMA ESPERANZA (DISEÑO)</t>
  </si>
  <si>
    <t>CONSTRUCCION MONUMENTO PILOTO PARDO, PUNTA ARENAS</t>
  </si>
  <si>
    <t>CONSTRUCCION ENERGIZACION RURAL, SECTOR ANDINO, PUNTA ARENAS</t>
  </si>
  <si>
    <t>MEJORAMIENTO Y AMPL. ESC. DIFERENCIAL NICOLAS MLADINIC , NATALES</t>
  </si>
  <si>
    <t>MEJORAMIENTO R. Y-71, PORVENIR-ONAISSIN, TRAMO I, PROV. T. DEL FUEGO</t>
  </si>
  <si>
    <t>CONSTRUCCION CALLE EL OVEJERO, PTA. ARENAS.  (DISEÑO)</t>
  </si>
  <si>
    <t>MEJORAMIENTO CALLE DUBLE ALMEYDA, COMUNA PORVENIR. XII REGIÓN</t>
  </si>
  <si>
    <t>CONSTRUCCIÓN COLECTOR AGUAS LLUVIAS CALLE PILOTO PARDO, NATALES</t>
  </si>
  <si>
    <t>CONSTRUCCION CALLE JOSÉ GONZÁLEZ PUNTA ARENAS</t>
  </si>
  <si>
    <t>CONSTRUCCION CALLE MIRAFLORES, PUNTA ARENAS.  (DISEÑO)</t>
  </si>
  <si>
    <t>CONSTRUCCION SALA CUNA Y JARDÍN INFANTIL PUERTO WILLIAMS</t>
  </si>
  <si>
    <t>MEJORAMIENTO 12 ZONAS DE JUEGOS INFANTILES Y UNA PISTA DE PATINAJE, COMUNA NATALES</t>
  </si>
  <si>
    <t>CONSTRUCCION AVDA. DALCAHUE, PUNTA ARENAS, XII REGION</t>
  </si>
  <si>
    <t>CONSTRUCCION PLAZA TEMATICA DE TRANSITO, NATALES</t>
  </si>
  <si>
    <t>CONSTRUCCION SISTEMA DE AUTOGENERACIÓN EÓLICO DIÉSEL, RÍO VERDE</t>
  </si>
  <si>
    <t>RÍO VERDE</t>
  </si>
  <si>
    <t>AMPLIACION Y REPOSICION PARCIAL ESCUELA J. LADRILLERO, NATALES</t>
  </si>
  <si>
    <t>MEJORAMIENTO VARIAS VIAS SECTOR RÍO DE LA MANO, PUNTA ARENAS.  (DISEÑO)</t>
  </si>
  <si>
    <t>REPOSICION CESFAM THOMAS FENTON, PUNTA ARENAS</t>
  </si>
  <si>
    <t>CONSTRUCCION LOTEOS HABITACIONALES SECTOR ORIENTE NATALES, ETAPAS 2 Y 3.</t>
  </si>
  <si>
    <t>CONSTRUCCION Y AMPLIACIÓN INSTALACIONES CORRAL MUNICIPAL, PUNTA ARENAS</t>
  </si>
  <si>
    <t>CONSTRUCCION MODIFICACIÓN DE CAUCE NATURAL CHORRILLO SIN NOMBRE, PUNTA ARENAS</t>
  </si>
  <si>
    <t>MEJORAMIENTO DIVERSAS VÍAS SECTOR DOMINGO ESPIÑEIRA, PUNTA ARENAS</t>
  </si>
  <si>
    <t>CONSTRUCCION LOMAS DE BAQUEDANO 3ª ETAPA, PORVENIR</t>
  </si>
  <si>
    <t>MEJORAMIENTO CALLE MANUEL MENÉNDEZ, PUNTA ARENAS</t>
  </si>
  <si>
    <t>MEJORAMIENTO CALLE JOSÉ ASENCIO VERA, PUNTA ARENAS</t>
  </si>
  <si>
    <t>MEJORAMIENTO CALLE JOSE DIAZ BARRIA, PUNTA ARENAS</t>
  </si>
  <si>
    <t>CONSTRUCCIÓN RED DE GAS NATURAL, LOTEO VARILLAS, PUNTA ARENAS</t>
  </si>
  <si>
    <t>MEJORAMIENTO DIVERSAS VÍAS SECTOR RÍO DE LA MANO ETAPA II, PUNTA ARENAS</t>
  </si>
  <si>
    <t>MEJORAMIENTO DIVERSAS VÍAS UNIDAD VECINAL MAURICIO BRAUN, PUNTA ARENAS</t>
  </si>
  <si>
    <t>CONSTRUCCION SALA CUNA Y JARDÍN INFANTIL CERRO CASTILLO</t>
  </si>
  <si>
    <t>TORRES DEL PAINE</t>
  </si>
  <si>
    <t>CONSTRUCCION SALUD MENTAL Y GERIATRÍA, COMUNA PUNTA ARENAS</t>
  </si>
  <si>
    <t>REPOSICION RED ALCANTARILLADO Y CONSTRUCCIÓN P.T.A.S., VILLA PUNTA DELGADA</t>
  </si>
  <si>
    <t>SAN GREGORIO</t>
  </si>
  <si>
    <t>CONSTRUCCION SISTEMA DE AGUA POTABLE RURAL LOTEO VRSALOVIC Y OJO BUENO, PUNTA ARENAS</t>
  </si>
  <si>
    <t>HABILITACION residencial para jóvenes, PUNTA ARENAS</t>
  </si>
  <si>
    <t>REPOSICION SISTEMA DE ABASTECIMIENTO AGUA POTABLE RURAL VILLA CAMERON, TIMAUKEL</t>
  </si>
  <si>
    <t>TIMAUKEL</t>
  </si>
  <si>
    <t>REPOSICION DIVERSAS VEREDAS BARRIO SAN MIGUEL Y BARRIO SUR, PUNTA ARENAS</t>
  </si>
  <si>
    <t>CONSTRUCCION RED DE SEMAFOROS Y SINCRONISMOS CIUDAD DE PUNTA ARENAS</t>
  </si>
  <si>
    <t>MEJORAMIENTO DIVERSAS CALLES SECTOR CENTRO-SUR, PUNTA ARENAS</t>
  </si>
  <si>
    <t>CONSTRUCCION URBANIZACION LOTEOS FSEV 2017 SECTOR SUR PUNTA ARENAS</t>
  </si>
  <si>
    <t>REPOSICION VEREDAS UNIDAD VECINAL Nº 28 CERRO DE LA CRUZ PUNTA ARENAS</t>
  </si>
  <si>
    <t>MEJORAMIENTO CALLE ENRIQUE ABELLO, COMUNA PUNTA ARENAS.</t>
  </si>
  <si>
    <t>AMPLIACION Y MEJORAMIENTO GIMNASIO NATALES</t>
  </si>
  <si>
    <t>MEJORAMIENTO PLAZOLETAS SECTOR SUR 2 PONIENTE, PUNTA ARENAS</t>
  </si>
  <si>
    <t>CONSTRUCCION SALON DE USOS MULTIPLES J.V.N°18, PTA. ARENAS</t>
  </si>
  <si>
    <t>MEJORAMIENTO AVENIDA ESPAÑA, PUERTO NATALES</t>
  </si>
  <si>
    <t>NORMALIZACION Y MEJOR. INTEGRAL JARDINES INFANTILES INTEGRA REG. MAG</t>
  </si>
  <si>
    <t>RESTAURACION Y NORMALIZACIÓN PRIMERA COMPAÑÍA DE BOMBEROS, PUNTA ARENAS</t>
  </si>
  <si>
    <t>NORMALIZACION CESFAM 18 DE SEPTIEMBRE PUNTA ARENAS</t>
  </si>
  <si>
    <t>CONSTRUCCIÓN RELLENO SANITARIO, NATALES</t>
  </si>
  <si>
    <t>CONSTRUCCION CENTRO ASISTENCIAL DOCENTE E INVESTIGACIÓN UMAG, XII REGIÓN</t>
  </si>
  <si>
    <t>CONSTRUCCION INFRAESTRUCTURA PORTUARIA EN PUERTO TORO,CABO DE HORNOS</t>
  </si>
  <si>
    <t>CONSTRUCCION JUZGADOS DE POLICIA LOCAL, PUNTA ARENAS</t>
  </si>
  <si>
    <t>MEJORAMIENTO Y REPOSICION VEREDAS BARRIO CROATA, PUNTA ARENAS</t>
  </si>
  <si>
    <t>RESTAURACION Y HABILITACIÓN MUSEO M. A. EN PALACIO J. M., P. ARENAS.  (DISEÑO)</t>
  </si>
  <si>
    <t>CONSTRUCCION PASEO URBANO CALLE CAPITÁN GUILLERMO, PUNTA ARENAS</t>
  </si>
  <si>
    <t>MEJORAMIENTO CALLE EUSEBIO PIZARRO, COMUNA PUNTA ARENAS, XII REGIÓN</t>
  </si>
  <si>
    <t>CONSTRUCCIÓN SEDE ASOC. DEP. REGIONAL MAXIBÁSQUETBOL DE MAGALLANES</t>
  </si>
  <si>
    <t>REPOSICION GIMNASIO Y MEJOR. ANEXOS COMPLEJO DEP. 18 SEP. P. ARENAS</t>
  </si>
  <si>
    <t>MEJORAMIENTO INTEGRAL CENTRO COSTUMBRISTA LAGUNA BLANCA</t>
  </si>
  <si>
    <t>LAGUNA BLANCA</t>
  </si>
  <si>
    <t>CONSERVACIÓN ACERAS CALLE CARLOS CONDELL Y OTRAS, NATALES</t>
  </si>
  <si>
    <t>MEJORAMIENTO PLAZOLETA CACIQUE PAPON, PUNTA ARENAS</t>
  </si>
  <si>
    <t>CONSERVACION VÍAS URBANAS XII REGIÓN AÑO 2017-2020</t>
  </si>
  <si>
    <t>MEJORAMIENTO PLAZOLETA AV. BULNES U.V. N°27, PUNTA ARENAS</t>
  </si>
  <si>
    <t>REPOSICION PRIMERA COMPAÑÍA DE BOMBEROS, PUERTO NATALES (DISEÑO)</t>
  </si>
  <si>
    <t>CONSTRUCCION PUENTE RANCAGUA - C. VIDELA, PUNTA ARENAS. XII REGIÓN</t>
  </si>
  <si>
    <t>MEJORAMIENTO PLAZOLETAS SECTOR SUR I, PUNTA ARENAS</t>
  </si>
  <si>
    <t>CONSTRUCCION MACRO INFRAESTRUCTURA URBANA TERRENOS SERVIU 2018, CABO DE HORNOS (PREFACTIBILIDAD</t>
  </si>
  <si>
    <t>REPOSICION VEREDAS POBLACION 18 SEPTIEMBRE, PUNTA ARENAS</t>
  </si>
  <si>
    <t>CONSERVACION SISTEMA DE CALEFACCIÓN Y OTRAS CASA DE LOS INTENDENTES, PUNTA ARENAS</t>
  </si>
  <si>
    <t>CONSTRUCCION ALCANTARILLADO Y TRATAMIENTO AGUAS SERVIDAS VILLA CAMERON, TIMAUKEL</t>
  </si>
  <si>
    <t>CONSTRUCCION RED CONTRAINCENDIO CDP DE PORVENIR</t>
  </si>
  <si>
    <t>MEJORAMIENTO ESTANDAR URBANO AREAS VERDES BARRIO CARDENAL RAUL SILVA HENRIQUEZ, NATALES</t>
  </si>
  <si>
    <t>CONSTRUCCION CENTRO DE GESTIÓN DE RESIDUOS SÓLIDOS, TIERRA DEL FUEGO.  (DISEÑO)</t>
  </si>
  <si>
    <t>CONSTRUCCION CENTRO DE GESTIÓN RESIDUOS SÓLIDOS, MAGALLANES.  (DISEÑO)</t>
  </si>
  <si>
    <t>RESTAURACION Y CONSERVACION INTERIOR PALACIO BRAUN MENENDEZ, P. ARENAS.  (DISEÑO)</t>
  </si>
  <si>
    <t>CONSTRUCCIÓN PISCINA SEMIOLIMPICA TEMPERADA COMUNA PORVENIR. (DISEÑO)</t>
  </si>
  <si>
    <t>MEJORAMIENTO AV. EJERCITO ENTRE H. AVILA Y RUTA 28, ANTOFAGASTA</t>
  </si>
  <si>
    <t>Antofagasta</t>
  </si>
  <si>
    <t>ANTOFAGASTA</t>
  </si>
  <si>
    <t>ARRASTRE</t>
  </si>
  <si>
    <t>NORMALIZACION HOSPITAL 21 DE MAYO DE TALTAL (PREFACTIBILIDAD)</t>
  </si>
  <si>
    <t>TALTAL</t>
  </si>
  <si>
    <t>NORMALIZACIÓN DEL HOSPITAL DE MEJILLONES (PREFACTIBILIDAD)</t>
  </si>
  <si>
    <t>MEJILLONES</t>
  </si>
  <si>
    <t>REPOSICION DIAMANTE DE BEISBOL TOCOPILLA</t>
  </si>
  <si>
    <t>TOCOPILLA</t>
  </si>
  <si>
    <t>CONSTRUCCION CUARTEL DE BOMBEROS Y AREAS VERDES ARTURO PEREZ</t>
  </si>
  <si>
    <t>REPOSICIÓN VIVERO MUNICIPAL, ANTOFAGASTA</t>
  </si>
  <si>
    <t>REPOSICION JARDIN INFANTIL DE TOCONAO COMUNA S.P.A.</t>
  </si>
  <si>
    <t>SAN PEDRO DE ATACAMA</t>
  </si>
  <si>
    <t>REPOSICION POSTA RURAL PEINE COMUNA DE SAN PEDRO DE ATACAMA</t>
  </si>
  <si>
    <t>REPOSICION POSTA TOCONAO, COMUNA SAN PEDRO DE ATACAMA</t>
  </si>
  <si>
    <t>CONSTRUCCION PARQUE COMUNITARIO RENE SCHNEIDER</t>
  </si>
  <si>
    <t>CONSTRUCCIÓN COMPLEJO DEPORTIVO ESCOLAR CORVALLIS</t>
  </si>
  <si>
    <t>CONSTRUCCION COMPLEJO DEPORTIVO ESCOLAR MUNICIPAL</t>
  </si>
  <si>
    <t>CONSTRUCCION MEMORIAL TOPATER CALAMA</t>
  </si>
  <si>
    <t>CALAMA</t>
  </si>
  <si>
    <t>MEJORAMIENTO PLAZA DE ARMAS DE MARIA ELENA</t>
  </si>
  <si>
    <t>MARIA ELENA</t>
  </si>
  <si>
    <t>CONSTRUCCION CUARTEL DE BOMBEROS Y EQUIP. ANEXOS, LAS PALMERAS</t>
  </si>
  <si>
    <t>AMPLIACION CEMENTERIO GENERAL DE ANTOFAGASTA</t>
  </si>
  <si>
    <t xml:space="preserve">CONSTRUCCION RELLENO SANITARIO, COMUNA DE SIERRA GORDA </t>
  </si>
  <si>
    <t>SIERRA GORDA</t>
  </si>
  <si>
    <t>MEJORAMIENTO DE LAS DEPENDENCIAS DE LA ASOCIACION DE MUNICPALIDADES</t>
  </si>
  <si>
    <t>AMPLIACION Y RELOCALIZACION PARVULO ESCUELA E-26 SAN PEDRO DE ATACAMA</t>
  </si>
  <si>
    <t>REPOSICION AVDA. TENIENTE MERINO DE CHORRILLOS A TENIENTE URIBE, TOCOPILLA</t>
  </si>
  <si>
    <t>CONSTRUCCION CONSULTORIO GENERAL RURAL. DE SIERRA GORDA</t>
  </si>
  <si>
    <t>CONSTRUCCION DISPOSITIVO DE SALUD SAN PEDRO DE ATACAMA</t>
  </si>
  <si>
    <t>NORMALIZACION CENTRO ONCOLOGICO AMBULATORIO DE ANTOFAGASTA (COA)</t>
  </si>
  <si>
    <t xml:space="preserve">CONSTRUCCION BODEGA FARMACIA CENTRO ATENCION DEL NORTE </t>
  </si>
  <si>
    <t>CONSTRUCCION CUBIERTAS LIVIANAS EN MULTICANCHAS, CALAMA</t>
  </si>
  <si>
    <t>CONSTRUCCION CENTRO DE SALUD, REHABILITACIÓN DROGAS CALAMA (DISEÑO)</t>
  </si>
  <si>
    <t>CONSTRUCCION UNIDAD DE APOYO DIAGNOSTICO MEDICINA NUCLEAR EN COA</t>
  </si>
  <si>
    <t>CONSTRUCCION PLAZAS BARRIO DIEGO PORTALES PROGAMA QUIERO MI BARRIO</t>
  </si>
  <si>
    <t>CONSERVACION SOMBREADEROS PLAZAS CALAMA</t>
  </si>
  <si>
    <t>REPOSICION UNIDAD DE SALUD MENTAL DEL HOSPITAL DE TALTAL</t>
  </si>
  <si>
    <t>CONSTRUCCION NUEVO CEMENTERIO MUNICIPAL, CALAMA</t>
  </si>
  <si>
    <t>ACTUALIZACION PLAN DE DESARROLLO COMUNAL COMUNA DE TOCOPILLA</t>
  </si>
  <si>
    <t>REPOSICION POSTA RURAL CALETA PAPOSO</t>
  </si>
  <si>
    <t>REPOSICION GIMNASIO OHIGGINS COMUNA DE TOCOPILLA</t>
  </si>
  <si>
    <t xml:space="preserve">HABILITACION INMUEBLES MONUMENTOS NACIONALES (TEATRO Y EX FFCC) COMUNA DE TATAL </t>
  </si>
  <si>
    <t>AMPLIACION AVDA. P.AGUIRRE CERDA TRAMO LOS TAMARUGOS-ROTONDA, ANTOFAGASTA</t>
  </si>
  <si>
    <t>RESTAURACION BASILICA CORAZON DE MARIA DE ANTOFAGASTA</t>
  </si>
  <si>
    <t>CONSTRUCCION OBRAS DE MITIGACION SECTOR VILLA CHICA ANTOFAGASTA</t>
  </si>
  <si>
    <t>CONSERVACION CAMINO BASICO RUTA1, S: PAPOSO-CALETA EL COBRE, TALTAL</t>
  </si>
  <si>
    <t>MEJORAMIENTO CALLE 1 ALTOS LA CHIMBA, ANTOFAGASTA</t>
  </si>
  <si>
    <t>REPOSICION CALLE JAIME GUZMAN, LOCALIDAD DE BAQUEDANO</t>
  </si>
  <si>
    <t>CONSERVACION VIALIDAD CALLES LUIS CRUZ MARTINEZ Y LOS LEONES, ANTOFAGASTA</t>
  </si>
  <si>
    <t>Reposición Escuela F-35 Fundición Paipote, Copiapó</t>
  </si>
  <si>
    <t>ATACAMA</t>
  </si>
  <si>
    <t>COPIAPO</t>
  </si>
  <si>
    <t>Construcción Pista de Atletismo Copiapó</t>
  </si>
  <si>
    <t>Reposición Cesfam Bernardo Mellibovsky</t>
  </si>
  <si>
    <t>Mejoramiento Sist. Radiocomunicación Parques Nacionales Atacama</t>
  </si>
  <si>
    <t>Reposición Paseo Arturo Prat, Chañaral</t>
  </si>
  <si>
    <t>CHAÑARAL</t>
  </si>
  <si>
    <t>Construcción Polideportivo El Tránsito Alto del Carmen</t>
  </si>
  <si>
    <t>ALTO DEL CARMEN</t>
  </si>
  <si>
    <t>Construcción Estadio Municipal de Huasco</t>
  </si>
  <si>
    <t>HUASCO</t>
  </si>
  <si>
    <t>Ampliación y Adecuaciones Biblioteca Municipal de Caldera</t>
  </si>
  <si>
    <t>CALDERA</t>
  </si>
  <si>
    <t>Construcción Piscina Temperada de la Comuna de Copiapó</t>
  </si>
  <si>
    <t>Mejoramiento Borde Costero Playa Brava y del Jefe, Caldera</t>
  </si>
  <si>
    <t>Reposición Hospital Comunitario de Huasco</t>
  </si>
  <si>
    <t>Conservación de Caminos Básicos, 2016 - 2018, Provincia de Chañaral</t>
  </si>
  <si>
    <t>PROVINCIA CHAÑARAL</t>
  </si>
  <si>
    <t>Conservación de Caminos Básicos, 2016 - 2019, Provincia de Copiapó</t>
  </si>
  <si>
    <t>PROVINCIA COPIAPO</t>
  </si>
  <si>
    <t>Conservación de Caminos Básicos, 2016 - 2019, Provincia de Huasco</t>
  </si>
  <si>
    <t>PROVINCIA HUASCO</t>
  </si>
  <si>
    <t>Reposición Hospital Comunitario Diego de Almagro</t>
  </si>
  <si>
    <t>DIEGO DE ALMAGRO</t>
  </si>
  <si>
    <t>Construcción Casetas Sanit y Sist. Alcant La Arena, Comuna de Huasco</t>
  </si>
  <si>
    <t>Construcción Soluciones Sanit y Obras Complementarias Carrizal Bajo</t>
  </si>
  <si>
    <t>Construcción Soluciones Sanitarias Localidad de Incahuasi, Vallenar</t>
  </si>
  <si>
    <t>VALLENAR</t>
  </si>
  <si>
    <t>Reparación Estadio Techado Orlando Guaita, Copiapó</t>
  </si>
  <si>
    <t>Reposición Cierre Perimetral Estadio Eladio Rojas Tierra Amarilla</t>
  </si>
  <si>
    <t>TIERRA AMARILLA</t>
  </si>
  <si>
    <t>Reposición Pav. Pob. José Miguel Carrera, Diego de Almagro</t>
  </si>
  <si>
    <t>Reposición Biblioteca Pública, Chañaral</t>
  </si>
  <si>
    <t>Construcción Museo Regional de Atacama, Copiapó</t>
  </si>
  <si>
    <t>REGIONAL</t>
  </si>
  <si>
    <t>Reposición Infraestructura de Semáforos Copiapó</t>
  </si>
  <si>
    <t>Construcción Parque Recreativo Huasco Bajo, Huasco</t>
  </si>
  <si>
    <t>Construcción Subcomisaría Pedro León Gallo, Copiapó</t>
  </si>
  <si>
    <t>Conservación Centro Cultural Copiapó</t>
  </si>
  <si>
    <t>Reposición Edificio Consistorial Tierra Amarilla</t>
  </si>
  <si>
    <t>Mejoramiento Borde Costero Huasco</t>
  </si>
  <si>
    <t>Normalización Posta Rural Localidad Carrizalillo, Freirina</t>
  </si>
  <si>
    <t>FREIRINA</t>
  </si>
  <si>
    <t>Construcción Centro de Almacenaje y Emergencias, Alto Del Carmen</t>
  </si>
  <si>
    <t>Reposición Escalinatas Altiplano Norte, II Etapa, Vallenar</t>
  </si>
  <si>
    <t>Construcción Parque Río de Oro, Población Canto de Agua, Huasco</t>
  </si>
  <si>
    <t>Mejoramiento Parque El Pretil I Etapa, Copiapó</t>
  </si>
  <si>
    <t xml:space="preserve">Reposición Plaza Ignacio Carrera Pinto </t>
  </si>
  <si>
    <t>Mejoramiento Puente Amolanas En Ruta C-447, Comuna De Tierra Amarilla 4</t>
  </si>
  <si>
    <t>Mejoramiento Puente Tirado, Localidad De Pabellón, Comuna De Tierra Amarilla</t>
  </si>
  <si>
    <t>Conservación Caminos Básicos Región de Atacama 2019-2020</t>
  </si>
  <si>
    <t>Conservación Ruta Costera C-10, Sector: Caldera - Barranquilla</t>
  </si>
  <si>
    <t>Conservación Caminos Básicos Región de Atacama 2019-2020, Provincia de Chañaral</t>
  </si>
  <si>
    <t>Reposición Infraestructura Portuaria Caleta Chañaral de Aceituno, Freirina</t>
  </si>
  <si>
    <t>Reposición Alumbrado Comuna de Diego de Almagro</t>
  </si>
  <si>
    <t>Construcción Relleno Sanitario de Diego de Almagro</t>
  </si>
  <si>
    <t>Construcción Muros de Contención, Area Comercial Calle Pedro Luján, El Salado, Chañaral</t>
  </si>
  <si>
    <t>Mejoramiento Plaza Manutara, Sector Aeropuerto, Chañaral</t>
  </si>
  <si>
    <t>Mejoramiento Plaza Aeropuerto, Chañaral</t>
  </si>
  <si>
    <t>Mejoramiento Cancha de Fútbol, La Pampa, Alto del Carmen</t>
  </si>
  <si>
    <t>Construcción Puente y Accesos, Localidad de Los Loros, Comuna de Freirina</t>
  </si>
  <si>
    <t>Mejoramiento Taludes Avenida Los Canales, Vallenar</t>
  </si>
  <si>
    <t>Reposición Plaza Nueva Esperanza Pob. Portal del Inca, Diego de Almagro</t>
  </si>
  <si>
    <t>Reposición Plaza María Cangana, Diego de Almagro</t>
  </si>
  <si>
    <t>Reposición Capilla y Comedor Social San Lorenzo, El Salado, Chañaral</t>
  </si>
  <si>
    <t>Restauración Villa Viña de Cristo, Copiapó</t>
  </si>
  <si>
    <t>Mejoramiento Cancha de Fútbol Chanchoquin Grande Alto del Carmen</t>
  </si>
  <si>
    <t>Construcción Espacio Público Mirador Cerro La Cruz, Estación Paipote Copiapó</t>
  </si>
  <si>
    <t>Conservación Calles y Vías II Etapa, Copiapó</t>
  </si>
  <si>
    <t>Reposición Sede Social José Miguel Carrera, Diego de Almagro</t>
  </si>
  <si>
    <t>Reposición Sede Social Villa Potrerillos, Diego de Almagro</t>
  </si>
  <si>
    <t>Reposición Sede Vecinal José Santos Ossa, Comuna de Freirina</t>
  </si>
  <si>
    <t>Mejoramiento Eje Cívico Río de Janeiro, Freirina</t>
  </si>
  <si>
    <t>Reposición Carpeta de Fútbol Estadio Huasco Bajo Sur</t>
  </si>
  <si>
    <t>Conservación Escuelas y Liceos Provincia del Huasco</t>
  </si>
  <si>
    <t>Instalación Semáforos en Intersección Jorge Rivera Con Dagoberto Godoy,Aeropuerto, Chañaral</t>
  </si>
  <si>
    <t>Reposición Skate Park Paseo Ribereño, vallenar</t>
  </si>
  <si>
    <t>Construcción Plaza Corazón, Chañaral</t>
  </si>
  <si>
    <t>Conservación Escuelas y Liceos Copiapó</t>
  </si>
  <si>
    <t>Construción Cancha de Fútbol y Camarines, Las Tablas, Freirina</t>
  </si>
  <si>
    <t>Reposición Pavimentos Calle Lastaria, Diego de Almagro</t>
  </si>
  <si>
    <t>Construcción Polideportivo, Comuna de Tierra Amarilla</t>
  </si>
  <si>
    <t>CONSTRUCCION MERCADO MUNICIPAL ARAUCO</t>
  </si>
  <si>
    <t>ARAUCO</t>
  </si>
  <si>
    <t>MEJORAMIENTO ESTADIO PROVINCIAL DE ATLETISMO, COMUNA DE LEBU</t>
  </si>
  <si>
    <t>LEBU</t>
  </si>
  <si>
    <t>REPOSICION PUENTE DUQUECO, PROVINCIA DE BIOBIO</t>
  </si>
  <si>
    <t>INTERCOMUNAL PROVINCIA BIOBIO</t>
  </si>
  <si>
    <t>REPOSICION CESFAM YUMBEL ESTACION</t>
  </si>
  <si>
    <t>YUMBEL</t>
  </si>
  <si>
    <t xml:space="preserve">REPOSICION CENTRO DE SALUD FAMILIAR Y SAR D. TRUJILLO SAN CARLOS </t>
  </si>
  <si>
    <t>SAN CARLOS</t>
  </si>
  <si>
    <t>MEJORAMIENTO AVENIDA COLIUMO, COMUNA DE TOME</t>
  </si>
  <si>
    <t>TOME</t>
  </si>
  <si>
    <t>HABILITACION CENTRO DE DIALISIS HOSPITAL CURANILAHUE</t>
  </si>
  <si>
    <t>CURANILAHUE</t>
  </si>
  <si>
    <t>CONSTRUCCION SERVICIO MEDICO LEGAL DE CAÑETE</t>
  </si>
  <si>
    <t>CAÑETE</t>
  </si>
  <si>
    <t>REPOSICION LABORATORIO HOSPITAL DE BULNES</t>
  </si>
  <si>
    <t>BULNES</t>
  </si>
  <si>
    <t>CONSTRUCCION APR SAN ANTONIO, SANTA BARBARA</t>
  </si>
  <si>
    <t>SANTA BARBARA</t>
  </si>
  <si>
    <t>REPOSICION TEATRO MUNICIPAL COMUNA DE SANTA JUANA</t>
  </si>
  <si>
    <t>SANTA JUANA</t>
  </si>
  <si>
    <t>REPOSICION EDIFICIO CONSISTORIAL COMUNA DE TUCAPEL</t>
  </si>
  <si>
    <t>TUCAPEL</t>
  </si>
  <si>
    <t>REPOSICION ACERAS HUERTOS FAMILIARES SAN PEDRO DE LA PAZ</t>
  </si>
  <si>
    <t>SAN PEDRO DE LA PAZ</t>
  </si>
  <si>
    <t>CONSTRUCCION COSTANERA QUILQUE ORIENTE, LOS ANGELES</t>
  </si>
  <si>
    <t>LOS ANGELES</t>
  </si>
  <si>
    <t>REPOSICION CONSULTORIO GENERAL RURAL PUEBLO SECO, SAN IGNACIO</t>
  </si>
  <si>
    <t>SAN IGNACIO</t>
  </si>
  <si>
    <t>REPOSICION ESCUELA MAPUDUNGUN G-857, SAN RAMON TIRUA</t>
  </si>
  <si>
    <t>TIRUA</t>
  </si>
  <si>
    <t>RESTAURACION Y HABILITACIÓN EX DEPORTIVO Y CINE BELLAVISTA DE TOMÉ</t>
  </si>
  <si>
    <t>CONSTRUCCION POLIDEPORTIVO, CAÑETE</t>
  </si>
  <si>
    <t>REPOSICION LICEO FRESIA MULLER, LEBU</t>
  </si>
  <si>
    <t>CONSTRUCCION CICLOVIA CARAMPANGUE-LA MESETA, COMUNA DE ARAUCO</t>
  </si>
  <si>
    <t>CONSTRUCCION PASEO COSTANERA SUR LAGUNA SEÑORAZA, LAJA</t>
  </si>
  <si>
    <t>LAJA</t>
  </si>
  <si>
    <t>CONSTRUCCION VEREDAS URBANAS, COMUNAS ASOCIACION PUNILLA</t>
  </si>
  <si>
    <t>MEJORAMIENTO DIVERSAS CALLES SECTOR URBANO CHARRUA, CABRERO</t>
  </si>
  <si>
    <t>CABRERO</t>
  </si>
  <si>
    <t>DIAGNOSTICO PLAN MAESTRO AGUAS LLUVIAS CUATRO COMUNAS PROV. ARAUCO</t>
  </si>
  <si>
    <t xml:space="preserve">INTERCOMUNAL PROVINCIA DE ARAUCO. </t>
  </si>
  <si>
    <t>CONSTRUCCION CENTRO DE INNOVACIÓN UNIVERSIDAD DEL BÍO-BÍO</t>
  </si>
  <si>
    <t>INTERCOMUNAL PROVINCIA DE CONCEPCION</t>
  </si>
  <si>
    <t>CONSTRUCCION CENTRO POLIDEPORTIVO DEL BIOBIO</t>
  </si>
  <si>
    <t>MEJORAMIENTO ESPACIO PUBLICO CALLE CHIGUAY, CHIGUAYANTE</t>
  </si>
  <si>
    <t>CHUGUAYANTE</t>
  </si>
  <si>
    <t>MEJORAMIENTO CANCHA CAUPOLICÁN 1, CHIGUAYANTE</t>
  </si>
  <si>
    <t>CHIGUAYANTE</t>
  </si>
  <si>
    <t>CONSERVACION CAMINO BASICO RUTA O-350,COMUNA DE TOME,PROV.CONCEPCION</t>
  </si>
  <si>
    <t>CONSERVACION CAMINOS BÁSICOS RUTAS P-520, P-550 Y OTRA, PROV. ARAUCO</t>
  </si>
  <si>
    <t>CONSERVACION CAMINO BASICO A CURAPAILLACO,RUTA S/R,KM 5.0 A KM 10.17</t>
  </si>
  <si>
    <t>CONSERVACION CAMINOS BASICOS RUTAS N-545 N-595 N-666 PROV. ÑUBLE</t>
  </si>
  <si>
    <t>REPOSICION EDIFICIO CONSISTORIAL SAN PEDRO DE LA PAZ</t>
  </si>
  <si>
    <t>MEJORAMIENTO AVENIDA LIBERTAD, COMUNA DE CHILLAN</t>
  </si>
  <si>
    <t>CHILLAN</t>
  </si>
  <si>
    <t xml:space="preserve">REPOSICION CON RELOCALIZACIÓN Y EQUIPAMIENTO CUARTEL PDI LOTA </t>
  </si>
  <si>
    <t>LOTA</t>
  </si>
  <si>
    <t>CONSTRUCCION MERCADO MUNICIPAL DE SANTA BARBARA</t>
  </si>
  <si>
    <t>CONSERVACION ESTADIO MUNICIPAL COMPLEJO DEPORTIVO, CABRERO</t>
  </si>
  <si>
    <t>MEJORAMIENTO PLAZA VICTORIA SECTOR CANDELARIA SAN PEDRO DE LA PAZ</t>
  </si>
  <si>
    <t>MEJORAMIENTO ACERAS SECTOR PONIENTE CASCO CENTRAL DE HUALQUI</t>
  </si>
  <si>
    <t>HUALQUI</t>
  </si>
  <si>
    <t>CONSTRUCCION SUBCOMISARÍA NONGUÉN, COMUNA DE CONCEPCIÓN</t>
  </si>
  <si>
    <t>CONCEPCION</t>
  </si>
  <si>
    <t>HABILITACION CASA PRAIS PROVINCIA DE ARAUCO</t>
  </si>
  <si>
    <t xml:space="preserve">CONSERVACION CAMINO BASICO RUTA Q-105 CRUCE 177-SANTA CLARA-CRUCE Q-119, LOS ANGELES </t>
  </si>
  <si>
    <t>LOS ANAGELES</t>
  </si>
  <si>
    <t>CONSTRUCCION CUARTEL TERCERA COMPAÑÍA DE BOMBEROS, SECTOR ALTOS DEL LAJA</t>
  </si>
  <si>
    <t>REPOSICION ESTADIO MUNICIPAL DE CONTULMO</t>
  </si>
  <si>
    <t>CONTULMO</t>
  </si>
  <si>
    <t>CONSTRUCCION DE ACERAS E ILUMINACIÓN Y ACCESO EN AV. LOS RIOS, LAJA</t>
  </si>
  <si>
    <t>CONSTRUCCION SUBCOMISARÍA SOBERANÍA, COMUNA DE TALCAHUANO</t>
  </si>
  <si>
    <t>TALCAHUANO</t>
  </si>
  <si>
    <t>REPOSICION BIBLIOTECA MUNICIPAL TEODORO SCHMIDT</t>
  </si>
  <si>
    <t>La Araucanía</t>
  </si>
  <si>
    <t>T. SCHMIDT</t>
  </si>
  <si>
    <t>03</t>
  </si>
  <si>
    <t>REPOSICION PLAZA ARTURO PRAT de PUERTO SAAVEDRA, COMUNA DE SAAVEDRA</t>
  </si>
  <si>
    <t>SAAVEDRA</t>
  </si>
  <si>
    <t>REPOSICION CONSULTORIO GENERAL URBANO VILLARRICA Y ADECUACIÓN CESFAM</t>
  </si>
  <si>
    <t>VILLARRICA</t>
  </si>
  <si>
    <t>MEJORAMIENTO AV BALMACEDA ENTRE PEDRO DE VALDIVIA/BULNES-LONCOCHE</t>
  </si>
  <si>
    <t>LONCOCHE</t>
  </si>
  <si>
    <t>MEJORAMIENTO AVENIDA BERNARDO O" HIGGINS CIUDAD DE LAUTARO</t>
  </si>
  <si>
    <t>LAUTARO</t>
  </si>
  <si>
    <t>RESTAURACION TEATRO MUNICIPAL DE COLLIPULLI</t>
  </si>
  <si>
    <t>COLLIPULLI</t>
  </si>
  <si>
    <t>HABILITACION ESTADIO MUNICIPAL DE PUREN</t>
  </si>
  <si>
    <t>PUREN</t>
  </si>
  <si>
    <t>CONSTRUCCION MERCADO INTERCULTURAL WE MONGEN NUEVA IMPERIAL</t>
  </si>
  <si>
    <t>NUEVA IMPERIAL</t>
  </si>
  <si>
    <t>REPOSICION LICEO ATENEA, CUNCO</t>
  </si>
  <si>
    <t>CUNCO</t>
  </si>
  <si>
    <t>REPOSICION ESCUELA ESPECIAL ÑIELOL DE TEMUCO</t>
  </si>
  <si>
    <t>TEMUCO</t>
  </si>
  <si>
    <t>REPOSICION POSTA SALUD RURAL QUECHEREGUAS, TRAIGUEN</t>
  </si>
  <si>
    <t>TRAIGUEN</t>
  </si>
  <si>
    <t>CONSERVACION CAMINO HUAMAQUI LOS CHILCOS, KM 0,0 AL 15,5; CHOL CHOL</t>
  </si>
  <si>
    <t>CHOL CHOL</t>
  </si>
  <si>
    <t>MEJORAMIENTO CALLE MOLLULCO, ENTRE CALLE EL BOSQUE Y COMPLEJO DEPORTIVO LABRANZA, TEMUCO.</t>
  </si>
  <si>
    <t>CONSTRUCCION CUARTEL BRIGADA FUNDO EL CARMEN, TEMUCO.</t>
  </si>
  <si>
    <t>REPOSICION CENTRO SALUD FAMILIAR METODISTA (MILLARAY), TEMUCO</t>
  </si>
  <si>
    <t>CONSTRUCCION POSTA DE SALUD RURAL GUINDO CHICO, LOS SAUCES</t>
  </si>
  <si>
    <t>LOS SAUCES</t>
  </si>
  <si>
    <t>REPOSICION POSTA DE SALUD RURAL TRINTRE, LOS SAUCES</t>
  </si>
  <si>
    <t>CONSTRUCCION 3° COMPAÑÍA DE BOMBEROS DE PUERTO DOMINGUEZ - SAAVEDRA</t>
  </si>
  <si>
    <t>CONSTRUCCION POSTA DE SALUD RURAL VILLA ESPERANZA, COLLIPULLI</t>
  </si>
  <si>
    <t>REPOSICION ESCUELA BASICA LICANCURA, CURARREHUE</t>
  </si>
  <si>
    <t>CURARREHUE</t>
  </si>
  <si>
    <t>REPOSICION POSTA SALUD RURAL ANIÑIR - TRAIGUEN</t>
  </si>
  <si>
    <t>CONSERVACION CAMINO ACCESO COMUNIDADES INDIGENAS CURARREHUE</t>
  </si>
  <si>
    <t>CONSERVACION CAMINO ACCESO COMUNIDADES INDIGENAS COLLIPULLI</t>
  </si>
  <si>
    <t>CONSERVACION CAMINOS ACCESO A COMUNIDADES INDIGENAS DE ERCILLA</t>
  </si>
  <si>
    <t>ERCILLA</t>
  </si>
  <si>
    <t>REPOSICION ESTACIONES COMUNITARIAS DE SALUD RURAL.</t>
  </si>
  <si>
    <t>ANGOL</t>
  </si>
  <si>
    <t>REPOSICION INFRAESTRUCTURA PUBLICA Y ADMINISTRATIVA DEL MONUMENTO NATURAL CERRO ÑIELOL</t>
  </si>
  <si>
    <t>HABILITACION ANTIGUO HOSPITAL DE ANGOL PARA BIBLIOTECA MUNICIPAL</t>
  </si>
  <si>
    <t>REPOSICION POSTA SALUD RURAL RADALCO, COMUNA DE CURACAUTIN</t>
  </si>
  <si>
    <t>CURACAUTÍN</t>
  </si>
  <si>
    <t>MEJORAMIENTO GIMNASIO LICEO LOS ANDES, MELIPEUCO</t>
  </si>
  <si>
    <t>MELIPEUCO</t>
  </si>
  <si>
    <t>REPOSICION CALZADA AV. O´HIGGINS, VICTORIA</t>
  </si>
  <si>
    <t>VICTORIA</t>
  </si>
  <si>
    <t>REPOSICION ESCUELA NICOLAS PEREZ, COLLIPULLI</t>
  </si>
  <si>
    <t>CONSERVACION CAMINO BASICO PATA DE GALLO - TEMUCO 5 MANZANOS, NUEVA IMPERIAL</t>
  </si>
  <si>
    <t>IMPERIAL</t>
  </si>
  <si>
    <t>CONSERVACION CAMINO BASICO ACCESO REDUCCION TRARULEMU, ANGOL</t>
  </si>
  <si>
    <t>CONSERVACION CAMINO BASICO ANGOL MANZANAR FUNDO ITRAQUE, ANGOL</t>
  </si>
  <si>
    <t>REPOSICION ESCUELA ERICO HORNUNG, COLLIPULLI</t>
  </si>
  <si>
    <t>CONSERVACION CAMINO BASICO CALOF POSTA ESCUELA, COMUNA DE SAAVEDRA</t>
  </si>
  <si>
    <t>CONSERVACION CAMINO BASICO RANCO POSTA ESCUELA COMUNA DE SAAVEDRA</t>
  </si>
  <si>
    <t>CONSERVACION ALUMBRADO PUBLICO COMUNA DE LONCOCHE</t>
  </si>
  <si>
    <t>MEJORAMIENTO CAMINOS BASICOS INTERMEDIOS SUR Y OESTE, REGION DE LA ARAUCANIA</t>
  </si>
  <si>
    <t>REGION</t>
  </si>
  <si>
    <t>MEJORAMIENTO CAMINOS BASICOS INTERMEDIOS NORTE Y ESTE, REGION DE LA ARAUCANIA</t>
  </si>
  <si>
    <t>CONSTRUCCION ELECTRIFICACIÓN RURAL SECTOR RINCONADA, PERQUENCO</t>
  </si>
  <si>
    <t>PERQUENCO</t>
  </si>
  <si>
    <t>02</t>
  </si>
  <si>
    <t>CONSTRUCCION ELECTRIFICACION RURAL SECTOR PERQUENCO SUR, PERQUENCO</t>
  </si>
  <si>
    <t xml:space="preserve">CONSTRUCCION ELECTRIFICACIÓN RURAL SECTOR SANTIAGO LINCOÑIR - NECHIFCUE, PADRE LAS CASAS </t>
  </si>
  <si>
    <t>PADRE LAS CASAS</t>
  </si>
  <si>
    <t>CONSTRUCCION ELECTRIFICACION RURAL SECTOR MILLAHUIN, PADRE LAS CASAS</t>
  </si>
  <si>
    <t>CONSTRUCCION ELECTRIFICACION RURAL SECTOR PAILLAHUE Y OTROS, GALVARINO</t>
  </si>
  <si>
    <t>GALVARINO</t>
  </si>
  <si>
    <t>CONSTRUCCION ELECTRIFICACION RURAL SECTOR SANTA ROSA Y OTROS, LOS SAUCES</t>
  </si>
  <si>
    <t>CONSTRUCCION ELECTRIFICACION RURAL SECTOR SAN RAMON Y OTROS, LOS SAUCES</t>
  </si>
  <si>
    <t>REPOSICION RETEN TROVOLHUE, COMUNA DE CARAHUE</t>
  </si>
  <si>
    <t>CARAHUE</t>
  </si>
  <si>
    <t>CONSTRUCCION ELECTRIFICACION RURAL SECTOR REDUCCION CONTRERAS, MOLCO Y EL TESORO, TRAIGUEN</t>
  </si>
  <si>
    <t>TRAIGUÉN</t>
  </si>
  <si>
    <t>CONSTRUCCION ELECTRIFICACION RURAL SECTOR TROMEN BAJO ROMOPULLI, TEMUCO</t>
  </si>
  <si>
    <t>CONSTRUCCION ELECTRIFICACION RURAL EL CANELO LAUREL HUACHO Y OTROS, P. LAS CASAS</t>
  </si>
  <si>
    <t>CONSTRUCCION ELECTRIFICACION RURAL SECTOR LA FONTANA, RUCAPELLAN Y OTROS, ANGOL</t>
  </si>
  <si>
    <t>CONSTRUCCION ELECTRIFICACION RURAL VARIOS SECTORES SUR PAILAN Y OTROS, PUREN</t>
  </si>
  <si>
    <t>CONSTRUCCION ELECTRIFICACION RURAL SANTA INES TOQUIHUE, VICTORIA</t>
  </si>
  <si>
    <t>CONSERVACION GIMNASIO MUNICIPAL OLIMPO,COMUNA DE CARAHUE</t>
  </si>
  <si>
    <t>CONSTRUCCION ELECTRIFICACION RURAL SECTOR CERRO EL AGUILA Y OTROS, LOS SAUCES</t>
  </si>
  <si>
    <t>xx</t>
  </si>
  <si>
    <t>MEJORAMIENTO CALETA DE PESCADORES LOS MOLINOS COMUNA DE VALDIVIA</t>
  </si>
  <si>
    <t>LOS RÍOS</t>
  </si>
  <si>
    <t>VALDIVIA</t>
  </si>
  <si>
    <t>01</t>
  </si>
  <si>
    <t>CONSTRUCCION ALCANTARILLADO DE ANTILHUE, LOS LAGOS</t>
  </si>
  <si>
    <t>LOS LAGOS</t>
  </si>
  <si>
    <t>REPOSICION ESCUELA FUSIONADA LOS LAGOS</t>
  </si>
  <si>
    <t>CONSTRUCCION CANCHA SINTETICA ESTADIO MUNICIPAL DE LANCO</t>
  </si>
  <si>
    <t>LANCO</t>
  </si>
  <si>
    <t>MEJORAMIENTO GIMNASIO LICEO POLITECNICO PESQUERO DE MEHUIN, MARIQUINA</t>
  </si>
  <si>
    <t>MARIQUINA</t>
  </si>
  <si>
    <t>REPOSICION TENECIA DE CARABINEROS SAN JOSE DE LA MARIQUINA</t>
  </si>
  <si>
    <t>REPOSICION ESCUELA JOSE ARNOLDO BILBAO P. DE PELCHUQUIN, MARIQUINA</t>
  </si>
  <si>
    <t>CONSTRUCCION INFRAESTRUCTURA SANITARIA, PANGUIPULLI ALTO</t>
  </si>
  <si>
    <t>PANGUIPULLI</t>
  </si>
  <si>
    <t>CONSTRUCCION GIMNASIO COMUNITARIO NELTUME, COMUNA DE PANGUIPULLI</t>
  </si>
  <si>
    <t>CONSTRUCCION SEDE SOCIAL INDIGENA COMUNA DE LA UNION</t>
  </si>
  <si>
    <t>LA UNIÓN</t>
  </si>
  <si>
    <t>MEJORAMIENTO AVENIDA ECUADOR Y BALMACEDA - VALDIVIA</t>
  </si>
  <si>
    <t>CONSTRUCCION ESTADIO MUNICIPAL DE SANTA FILOMENA, PAILLACO</t>
  </si>
  <si>
    <t>PAILLACO</t>
  </si>
  <si>
    <t>MEJORAMIENTO CALLE MANUEL VARAS, MARIQUINA</t>
  </si>
  <si>
    <t>CONSTRUCCION GIMNASIO LOCALIDAD DE RIÑINAHUE COMUNA DE LAGO RANCO</t>
  </si>
  <si>
    <t>LAGO RANCO</t>
  </si>
  <si>
    <t>REPOSICION MUSEO TRINGLO COMUNA DE LAGO RANCO</t>
  </si>
  <si>
    <t>MEJORAMIENTO CALLE EL MOLINO, COMUNA DE LAGO RANCO</t>
  </si>
  <si>
    <t>CONSTRUCCION POSTA PUQUIÑE, COMUNA DE LANCO</t>
  </si>
  <si>
    <t>REPOSICION POSTA DE SALUD RURAL DE RUPUMEICA BAJO, LAGO RANCO</t>
  </si>
  <si>
    <t>REPOSICION POSTA DE ALEPUE, COMUNA DE MARIQUINA</t>
  </si>
  <si>
    <t>CONSERVACION CBC RUTA 203 CH PUERTO PIREHUEICO - PASO HUAHUM</t>
  </si>
  <si>
    <t>REPOSICION MURO Y FUERTE DE CORRAL</t>
  </si>
  <si>
    <t>CORRAL</t>
  </si>
  <si>
    <t>HABILITACION ESTACION COLLILELFU, LOS LAGOS</t>
  </si>
  <si>
    <t>MEJORAMIENTO CALLE LAS ROSAS DE MALALHUE, LANCO</t>
  </si>
  <si>
    <t>REPOSICION EDIFICIO CONSISTORIAL DE LANCO</t>
  </si>
  <si>
    <t>MEJORAMIENTO Y AMPLIACION SISTEMA DE APR PUERTO NUEVO, LA UNION</t>
  </si>
  <si>
    <t>MEJORAMIENTO CALLE LOS CIPRESES FUTRONO</t>
  </si>
  <si>
    <t>FUTRONO</t>
  </si>
  <si>
    <t>REPOSICION CALLE COMERCIO RIO BUENO</t>
  </si>
  <si>
    <t>RIO BUENO</t>
  </si>
  <si>
    <t>REPOSICION CALLE PEDRO LAGOS, COMUNA DE RIO BUENO</t>
  </si>
  <si>
    <t>REPOSICION PLAZA BERNARDO O´HIGGINS COMUNA DE LAGO RANCO</t>
  </si>
  <si>
    <t>REPOSICION HOSPITAL DE RIO BUENO</t>
  </si>
  <si>
    <t>REPOSICION PABELLON PREBASICA ESCUELA PROYECTO DE FUTURO, PAILLACO</t>
  </si>
  <si>
    <t>05</t>
  </si>
  <si>
    <t>REPOSICION BIBLIOTECA MUNICIPAL DE MAFIL</t>
  </si>
  <si>
    <t>MAFIL</t>
  </si>
  <si>
    <t>CONSTRUCCION SERVICIO APR FOLLECO, LA UNION</t>
  </si>
  <si>
    <t>CONSTRUCCION TERMINAL DE BUSES DE LAGO RANCO</t>
  </si>
  <si>
    <t>CONSTRUCCION TERMINAL DE BUSES, COMUNA DE FUTRONO</t>
  </si>
  <si>
    <t>CONSTRUCCION EMBARCADERO PISHUINCO, COMUNA DE VALDIVIA</t>
  </si>
  <si>
    <t>CONSTRUCCION EMBARCADEROS MENORES DE ISLA DEL REY COMUNA DE CORRAL</t>
  </si>
  <si>
    <t>REPOSICION POSTA RURAL RIÑIHUE, LOS LAGOS</t>
  </si>
  <si>
    <t>REPOSICION DE POSTA SALUD RURAL ISLA DEL REY</t>
  </si>
  <si>
    <t>CONSTRUCCION POSTA DE SALUD RURRAL CHAIHUIN</t>
  </si>
  <si>
    <t>RESTAURACION Y AMPLIACION DEL MUSEO DE ARTE CONTEMPORANEO VALDIVIA</t>
  </si>
  <si>
    <t>RESTAURACION ADQUISICION CASTILLO DE SAN LUIS DE ALBA, MARIQUINA</t>
  </si>
  <si>
    <t>06</t>
  </si>
  <si>
    <t>RESTAURACION Y MUSEOGRAFIA CASA ANWANDTER VALDIVIA</t>
  </si>
  <si>
    <t>RESTAURACION Y PUESTA EN VALOR TORREONES DE FORTIFICACION VALDIVIA</t>
  </si>
  <si>
    <t>Fecha TRCGR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</si>
</sst>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 * #,##0.00_ ;_ * \-#,##0.00_ ;_ * &quot;-&quot;??_ ;_ @_ "/>
    <numFmt numFmtId="165" formatCode="#,##0_ ;[Red]\-#,##0\ "/>
    <numFmt numFmtId="166" formatCode="_-* #,##0_-;\-* #,##0_-;_-* &quot;-&quot;??_-;_-@_-"/>
    <numFmt numFmtId="167" formatCode="###,###;#,##0;#,##0"/>
    <numFmt numFmtId="168" formatCode="dd/mm/yy;@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8"/>
      <color rgb="FFFF0000"/>
      <name val="Calibri"/>
      <family val="2"/>
    </font>
    <font>
      <sz val="10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6"/>
      <color theme="1"/>
      <name val="Verdana"/>
      <family val="2"/>
    </font>
    <font>
      <sz val="6"/>
      <color theme="1"/>
      <name val="Verdana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color indexed="8"/>
      <name val="Arial"/>
      <family val="2"/>
    </font>
    <font>
      <sz val="9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1" fillId="0" borderId="0"/>
    <xf numFmtId="164" fontId="18" fillId="0" borderId="0" applyFont="0" applyFill="0" applyBorder="0" applyAlignment="0" applyProtection="0"/>
    <xf numFmtId="0" fontId="11" fillId="0" borderId="0"/>
  </cellStyleXfs>
  <cellXfs count="187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3" fontId="2" fillId="0" borderId="0" xfId="0" applyNumberFormat="1" applyFont="1" applyAlignment="1">
      <alignment wrapText="1"/>
    </xf>
    <xf numFmtId="3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3" fontId="4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6" fillId="0" borderId="4" xfId="0" applyFont="1" applyBorder="1" applyAlignment="1">
      <alignment horizontal="center" vertical="center"/>
    </xf>
    <xf numFmtId="3" fontId="5" fillId="0" borderId="2" xfId="0" applyNumberFormat="1" applyFont="1" applyBorder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3" fontId="2" fillId="0" borderId="2" xfId="0" applyNumberFormat="1" applyFont="1" applyBorder="1" applyAlignment="1">
      <alignment horizontal="left" vertical="center" wrapText="1"/>
    </xf>
    <xf numFmtId="3" fontId="2" fillId="0" borderId="3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0" fillId="5" borderId="0" xfId="0" applyFill="1"/>
    <xf numFmtId="0" fontId="4" fillId="3" borderId="10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left" vertical="top" wrapText="1"/>
    </xf>
    <xf numFmtId="0" fontId="2" fillId="5" borderId="0" xfId="0" applyFont="1" applyFill="1" applyAlignment="1">
      <alignment wrapText="1"/>
    </xf>
    <xf numFmtId="0" fontId="2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left" vertical="center" wrapText="1"/>
    </xf>
    <xf numFmtId="3" fontId="5" fillId="5" borderId="2" xfId="0" applyNumberFormat="1" applyFont="1" applyFill="1" applyBorder="1" applyAlignment="1">
      <alignment vertical="center" wrapText="1"/>
    </xf>
    <xf numFmtId="3" fontId="2" fillId="5" borderId="2" xfId="0" applyNumberFormat="1" applyFont="1" applyFill="1" applyBorder="1" applyAlignment="1">
      <alignment horizontal="left" vertical="center" wrapText="1"/>
    </xf>
    <xf numFmtId="3" fontId="2" fillId="5" borderId="0" xfId="0" applyNumberFormat="1" applyFont="1" applyFill="1" applyAlignment="1">
      <alignment vertical="center" wrapText="1"/>
    </xf>
    <xf numFmtId="3" fontId="4" fillId="5" borderId="2" xfId="0" applyNumberFormat="1" applyFont="1" applyFill="1" applyBorder="1" applyAlignment="1">
      <alignment vertical="center"/>
    </xf>
    <xf numFmtId="0" fontId="2" fillId="5" borderId="0" xfId="0" applyFont="1" applyFill="1" applyAlignment="1">
      <alignment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left" vertical="center" wrapText="1"/>
    </xf>
    <xf numFmtId="3" fontId="2" fillId="5" borderId="3" xfId="0" applyNumberFormat="1" applyFont="1" applyFill="1" applyBorder="1" applyAlignment="1">
      <alignment horizontal="left" vertical="center" wrapText="1"/>
    </xf>
    <xf numFmtId="3" fontId="3" fillId="5" borderId="2" xfId="0" applyNumberFormat="1" applyFont="1" applyFill="1" applyBorder="1" applyAlignment="1">
      <alignment horizontal="right" wrapText="1"/>
    </xf>
    <xf numFmtId="0" fontId="3" fillId="5" borderId="2" xfId="0" applyFont="1" applyFill="1" applyBorder="1" applyAlignment="1">
      <alignment horizontal="center" wrapText="1"/>
    </xf>
    <xf numFmtId="3" fontId="2" fillId="5" borderId="0" xfId="0" applyNumberFormat="1" applyFont="1" applyFill="1" applyAlignment="1">
      <alignment wrapText="1"/>
    </xf>
    <xf numFmtId="0" fontId="2" fillId="5" borderId="0" xfId="0" applyFont="1" applyFill="1" applyAlignment="1">
      <alignment horizontal="left" wrapText="1"/>
    </xf>
    <xf numFmtId="0" fontId="5" fillId="5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49" fontId="12" fillId="0" borderId="2" xfId="0" applyNumberFormat="1" applyFont="1" applyFill="1" applyBorder="1" applyAlignment="1">
      <alignment horizontal="center" vertical="center"/>
    </xf>
    <xf numFmtId="3" fontId="7" fillId="0" borderId="2" xfId="0" applyNumberFormat="1" applyFont="1" applyFill="1" applyBorder="1" applyAlignment="1">
      <alignment vertical="center" wrapText="1"/>
    </xf>
    <xf numFmtId="14" fontId="2" fillId="0" borderId="2" xfId="0" applyNumberFormat="1" applyFont="1" applyBorder="1" applyAlignment="1">
      <alignment horizontal="left" vertical="center" wrapText="1"/>
    </xf>
    <xf numFmtId="3" fontId="5" fillId="0" borderId="2" xfId="0" applyNumberFormat="1" applyFont="1" applyFill="1" applyBorder="1" applyAlignment="1">
      <alignment horizontal="right" vertical="center"/>
    </xf>
    <xf numFmtId="0" fontId="6" fillId="0" borderId="11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14" fontId="2" fillId="5" borderId="2" xfId="0" applyNumberFormat="1" applyFont="1" applyFill="1" applyBorder="1" applyAlignment="1">
      <alignment horizontal="left" vertical="center" wrapText="1"/>
    </xf>
    <xf numFmtId="14" fontId="2" fillId="5" borderId="3" xfId="0" applyNumberFormat="1" applyFont="1" applyFill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right" vertical="center" wrapText="1"/>
    </xf>
    <xf numFmtId="16" fontId="2" fillId="0" borderId="2" xfId="0" applyNumberFormat="1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right" vertical="center" wrapText="1"/>
    </xf>
    <xf numFmtId="0" fontId="2" fillId="0" borderId="3" xfId="0" quotePrefix="1" applyFont="1" applyBorder="1" applyAlignment="1">
      <alignment horizontal="center" vertical="center" wrapText="1"/>
    </xf>
    <xf numFmtId="16" fontId="2" fillId="0" borderId="3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14" fontId="2" fillId="0" borderId="3" xfId="0" applyNumberFormat="1" applyFont="1" applyBorder="1" applyAlignment="1">
      <alignment horizontal="left" vertical="center" wrapText="1"/>
    </xf>
    <xf numFmtId="0" fontId="13" fillId="5" borderId="2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5" borderId="19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left" vertical="center" wrapText="1"/>
    </xf>
    <xf numFmtId="3" fontId="5" fillId="0" borderId="19" xfId="0" applyNumberFormat="1" applyFont="1" applyBorder="1" applyAlignment="1">
      <alignment vertical="center" wrapText="1"/>
    </xf>
    <xf numFmtId="3" fontId="2" fillId="0" borderId="19" xfId="0" applyNumberFormat="1" applyFont="1" applyBorder="1" applyAlignment="1">
      <alignment horizontal="left" vertical="center" wrapText="1"/>
    </xf>
    <xf numFmtId="3" fontId="2" fillId="0" borderId="19" xfId="0" applyNumberFormat="1" applyFont="1" applyBorder="1" applyAlignment="1">
      <alignment horizontal="right" vertical="center" wrapText="1"/>
    </xf>
    <xf numFmtId="0" fontId="2" fillId="0" borderId="19" xfId="0" applyFont="1" applyBorder="1" applyAlignment="1">
      <alignment horizontal="center" vertical="center" wrapText="1"/>
    </xf>
    <xf numFmtId="14" fontId="2" fillId="0" borderId="19" xfId="0" applyNumberFormat="1" applyFont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3" fontId="2" fillId="5" borderId="2" xfId="0" applyNumberFormat="1" applyFont="1" applyFill="1" applyBorder="1" applyAlignment="1">
      <alignment horizontal="right" vertical="center" wrapText="1"/>
    </xf>
    <xf numFmtId="3" fontId="2" fillId="5" borderId="3" xfId="0" applyNumberFormat="1" applyFont="1" applyFill="1" applyBorder="1" applyAlignment="1">
      <alignment horizontal="right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vertical="center"/>
    </xf>
    <xf numFmtId="3" fontId="2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right" vertical="center" wrapText="1"/>
    </xf>
    <xf numFmtId="165" fontId="16" fillId="0" borderId="2" xfId="0" applyNumberFormat="1" applyFont="1" applyFill="1" applyBorder="1" applyAlignment="1">
      <alignment vertical="center"/>
    </xf>
    <xf numFmtId="3" fontId="14" fillId="0" borderId="2" xfId="0" applyNumberFormat="1" applyFont="1" applyBorder="1" applyAlignment="1">
      <alignment vertical="center"/>
    </xf>
    <xf numFmtId="3" fontId="2" fillId="0" borderId="2" xfId="0" applyNumberFormat="1" applyFont="1" applyFill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/>
    </xf>
    <xf numFmtId="165" fontId="17" fillId="0" borderId="2" xfId="0" applyNumberFormat="1" applyFont="1" applyFill="1" applyBorder="1" applyAlignment="1">
      <alignment vertical="center"/>
    </xf>
    <xf numFmtId="0" fontId="2" fillId="5" borderId="0" xfId="0" applyFont="1" applyFill="1" applyAlignment="1">
      <alignment horizontal="left" vertical="top" wrapText="1"/>
    </xf>
    <xf numFmtId="0" fontId="2" fillId="5" borderId="0" xfId="0" applyFont="1" applyFill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vertical="center" wrapText="1"/>
    </xf>
    <xf numFmtId="3" fontId="4" fillId="0" borderId="2" xfId="0" applyNumberFormat="1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3" fontId="2" fillId="0" borderId="3" xfId="0" applyNumberFormat="1" applyFont="1" applyFill="1" applyBorder="1" applyAlignment="1">
      <alignment horizontal="right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5" borderId="0" xfId="0" applyFont="1" applyFill="1" applyBorder="1" applyAlignment="1">
      <alignment horizontal="left" vertical="top" wrapText="1"/>
    </xf>
    <xf numFmtId="0" fontId="2" fillId="5" borderId="0" xfId="0" applyFont="1" applyFill="1" applyBorder="1" applyAlignment="1">
      <alignment wrapText="1"/>
    </xf>
    <xf numFmtId="0" fontId="4" fillId="3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166" fontId="4" fillId="3" borderId="2" xfId="2" applyNumberFormat="1" applyFont="1" applyFill="1" applyBorder="1" applyAlignment="1">
      <alignment horizontal="center" vertical="center" wrapText="1"/>
    </xf>
    <xf numFmtId="0" fontId="12" fillId="0" borderId="2" xfId="1" applyFont="1" applyFill="1" applyBorder="1" applyAlignment="1" applyProtection="1">
      <alignment horizontal="center" vertical="center" wrapText="1"/>
      <protection locked="0"/>
    </xf>
    <xf numFmtId="0" fontId="12" fillId="0" borderId="2" xfId="3" applyFont="1" applyFill="1" applyBorder="1" applyAlignment="1" applyProtection="1">
      <alignment vertical="center" wrapText="1"/>
      <protection locked="0"/>
    </xf>
    <xf numFmtId="0" fontId="12" fillId="0" borderId="2" xfId="3" applyFont="1" applyFill="1" applyBorder="1" applyAlignment="1" applyProtection="1">
      <alignment horizontal="center" vertical="center" wrapText="1"/>
      <protection locked="0"/>
    </xf>
    <xf numFmtId="0" fontId="12" fillId="5" borderId="2" xfId="3" applyFont="1" applyFill="1" applyBorder="1" applyAlignment="1" applyProtection="1">
      <alignment horizontal="center" vertical="center" wrapText="1"/>
      <protection locked="0"/>
    </xf>
    <xf numFmtId="3" fontId="12" fillId="5" borderId="2" xfId="3" applyNumberFormat="1" applyFont="1" applyFill="1" applyBorder="1" applyAlignment="1" applyProtection="1">
      <alignment horizontal="center" vertical="center" wrapText="1"/>
      <protection locked="0"/>
    </xf>
    <xf numFmtId="49" fontId="12" fillId="0" borderId="8" xfId="3" applyNumberFormat="1" applyFont="1" applyFill="1" applyBorder="1" applyAlignment="1" applyProtection="1">
      <alignment horizontal="center" vertical="center" wrapText="1"/>
      <protection locked="0"/>
    </xf>
    <xf numFmtId="3" fontId="2" fillId="5" borderId="0" xfId="0" applyNumberFormat="1" applyFont="1" applyFill="1" applyBorder="1" applyAlignment="1">
      <alignment vertical="center" wrapText="1"/>
    </xf>
    <xf numFmtId="167" fontId="19" fillId="0" borderId="2" xfId="3" applyNumberFormat="1" applyFont="1" applyFill="1" applyBorder="1" applyAlignment="1">
      <alignment horizontal="center" vertical="center" wrapText="1"/>
    </xf>
    <xf numFmtId="3" fontId="12" fillId="0" borderId="2" xfId="3" applyNumberFormat="1" applyFont="1" applyFill="1" applyBorder="1" applyAlignment="1" applyProtection="1">
      <alignment horizontal="center" vertical="center" wrapText="1"/>
      <protection locked="0"/>
    </xf>
    <xf numFmtId="167" fontId="20" fillId="0" borderId="2" xfId="3" applyNumberFormat="1" applyFont="1" applyFill="1" applyBorder="1" applyAlignment="1">
      <alignment horizontal="center" vertical="center" wrapText="1"/>
    </xf>
    <xf numFmtId="3" fontId="2" fillId="5" borderId="0" xfId="0" applyNumberFormat="1" applyFont="1" applyFill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5" borderId="0" xfId="0" applyFont="1" applyFill="1" applyBorder="1" applyAlignment="1">
      <alignment horizontal="left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top" wrapText="1"/>
    </xf>
    <xf numFmtId="0" fontId="5" fillId="5" borderId="0" xfId="0" applyFont="1" applyFill="1" applyBorder="1" applyAlignment="1">
      <alignment horizontal="left" wrapText="1"/>
    </xf>
    <xf numFmtId="0" fontId="21" fillId="0" borderId="2" xfId="3" applyNumberFormat="1" applyFont="1" applyFill="1" applyBorder="1" applyAlignment="1">
      <alignment horizontal="left" vertical="center" wrapText="1"/>
    </xf>
    <xf numFmtId="1" fontId="12" fillId="0" borderId="2" xfId="3" applyNumberFormat="1" applyFont="1" applyFill="1" applyBorder="1" applyAlignment="1">
      <alignment horizontal="center" vertical="center" wrapText="1"/>
    </xf>
    <xf numFmtId="0" fontId="22" fillId="0" borderId="2" xfId="3" applyFont="1" applyFill="1" applyBorder="1" applyAlignment="1">
      <alignment horizontal="center" vertical="center" wrapText="1"/>
    </xf>
    <xf numFmtId="0" fontId="20" fillId="0" borderId="2" xfId="1" applyFont="1" applyFill="1" applyBorder="1" applyAlignment="1">
      <alignment horizontal="center" vertical="center" wrapText="1"/>
    </xf>
    <xf numFmtId="166" fontId="2" fillId="5" borderId="0" xfId="2" applyNumberFormat="1" applyFont="1" applyFill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168" fontId="2" fillId="0" borderId="3" xfId="0" applyNumberFormat="1" applyFont="1" applyBorder="1" applyAlignment="1">
      <alignment horizontal="right" vertical="center" wrapText="1"/>
    </xf>
    <xf numFmtId="168" fontId="2" fillId="5" borderId="0" xfId="0" applyNumberFormat="1" applyFont="1" applyFill="1" applyAlignment="1">
      <alignment vertical="center" wrapText="1"/>
    </xf>
    <xf numFmtId="3" fontId="3" fillId="5" borderId="2" xfId="0" applyNumberFormat="1" applyFont="1" applyFill="1" applyBorder="1" applyAlignment="1">
      <alignment horizontal="right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left" vertical="center" wrapText="1"/>
    </xf>
    <xf numFmtId="166" fontId="3" fillId="0" borderId="2" xfId="0" applyNumberFormat="1" applyFont="1" applyBorder="1" applyAlignment="1">
      <alignment vertical="center" wrapText="1"/>
    </xf>
    <xf numFmtId="166" fontId="3" fillId="5" borderId="0" xfId="0" applyNumberFormat="1" applyFont="1" applyFill="1" applyBorder="1" applyAlignment="1">
      <alignment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9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5" borderId="0" xfId="0" applyFont="1" applyFill="1" applyAlignment="1">
      <alignment horizontal="left" vertical="top" wrapText="1"/>
    </xf>
    <xf numFmtId="0" fontId="8" fillId="5" borderId="0" xfId="0" applyFont="1" applyFill="1" applyAlignment="1">
      <alignment horizontal="center" vertical="center" wrapText="1"/>
    </xf>
    <xf numFmtId="0" fontId="3" fillId="5" borderId="8" xfId="0" applyFont="1" applyFill="1" applyBorder="1" applyAlignment="1">
      <alignment horizontal="center" wrapText="1"/>
    </xf>
    <xf numFmtId="0" fontId="3" fillId="5" borderId="9" xfId="0" applyFont="1" applyFill="1" applyBorder="1" applyAlignment="1">
      <alignment horizontal="center" wrapText="1"/>
    </xf>
    <xf numFmtId="0" fontId="3" fillId="5" borderId="7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3" fillId="4" borderId="17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left" vertical="top" wrapText="1"/>
    </xf>
    <xf numFmtId="0" fontId="7" fillId="5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9" fillId="5" borderId="0" xfId="0" applyFont="1" applyFill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</cellXfs>
  <cellStyles count="4">
    <cellStyle name="Millares" xfId="2" builtinId="3"/>
    <cellStyle name="Normal" xfId="0" builtinId="0"/>
    <cellStyle name="Normal 11" xfId="3"/>
    <cellStyle name="Normal 2 2" xfId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ceballo.ADSUBDERE\Downloads\RES.%2002%20C33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yectos"/>
    </sheetNames>
    <sheetDataSet>
      <sheetData sheetId="0" refreshError="1">
        <row r="25">
          <cell r="G25">
            <v>32357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Q18"/>
  <sheetViews>
    <sheetView showGridLines="0" tabSelected="1" zoomScaleNormal="100" workbookViewId="0">
      <selection activeCell="B1" sqref="B1:N2"/>
    </sheetView>
  </sheetViews>
  <sheetFormatPr baseColWidth="10" defaultRowHeight="11.25" x14ac:dyDescent="0.2"/>
  <cols>
    <col min="1" max="1" width="6.140625" style="1" customWidth="1"/>
    <col min="2" max="2" width="4.42578125" style="3" customWidth="1"/>
    <col min="3" max="3" width="9.85546875" style="1" customWidth="1"/>
    <col min="4" max="4" width="9.28515625" style="3" customWidth="1"/>
    <col min="5" max="5" width="29.140625" style="1" customWidth="1"/>
    <col min="6" max="6" width="11.28515625" style="1" customWidth="1"/>
    <col min="7" max="7" width="12.28515625" style="1" customWidth="1"/>
    <col min="8" max="8" width="9.7109375" style="1" customWidth="1"/>
    <col min="9" max="9" width="12" style="1" customWidth="1"/>
    <col min="10" max="14" width="12.7109375" style="1" customWidth="1"/>
    <col min="15" max="15" width="3.5703125" style="1" customWidth="1"/>
    <col min="16" max="16384" width="11.42578125" style="1"/>
  </cols>
  <sheetData>
    <row r="1" spans="2:17" x14ac:dyDescent="0.2">
      <c r="B1" s="160"/>
      <c r="C1" s="160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1"/>
    </row>
    <row r="2" spans="2:17" x14ac:dyDescent="0.2"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1"/>
    </row>
    <row r="3" spans="2:17" x14ac:dyDescent="0.2"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2"/>
    </row>
    <row r="4" spans="2:17" x14ac:dyDescent="0.2"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2"/>
    </row>
    <row r="5" spans="2:17" x14ac:dyDescent="0.2"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2"/>
    </row>
    <row r="6" spans="2:17" x14ac:dyDescent="0.2"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12"/>
    </row>
    <row r="7" spans="2:17" x14ac:dyDescent="0.2"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2"/>
    </row>
    <row r="8" spans="2:17" x14ac:dyDescent="0.2"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2"/>
    </row>
    <row r="9" spans="2:17" ht="18.75" customHeight="1" x14ac:dyDescent="0.2">
      <c r="B9" s="164" t="s">
        <v>17</v>
      </c>
      <c r="C9" s="164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2"/>
    </row>
    <row r="10" spans="2:17" x14ac:dyDescent="0.2">
      <c r="B10" s="164"/>
      <c r="C10" s="164"/>
      <c r="D10" s="164"/>
      <c r="E10" s="164"/>
      <c r="F10" s="164"/>
      <c r="G10" s="164"/>
      <c r="H10" s="164"/>
      <c r="I10" s="164"/>
      <c r="J10" s="164"/>
      <c r="K10" s="164"/>
      <c r="L10" s="164"/>
      <c r="M10" s="164"/>
      <c r="N10" s="164"/>
    </row>
    <row r="11" spans="2:17" ht="15" customHeight="1" x14ac:dyDescent="0.2">
      <c r="L11" s="153" t="s">
        <v>15</v>
      </c>
      <c r="M11" s="154"/>
      <c r="N11" s="155"/>
      <c r="O11" s="11"/>
      <c r="P11" s="153" t="s">
        <v>12</v>
      </c>
      <c r="Q11" s="154"/>
    </row>
    <row r="12" spans="2:17" s="16" customFormat="1" ht="55.5" customHeight="1" x14ac:dyDescent="0.25">
      <c r="B12" s="20" t="s">
        <v>11</v>
      </c>
      <c r="C12" s="19" t="s">
        <v>10</v>
      </c>
      <c r="D12" s="20" t="s">
        <v>9</v>
      </c>
      <c r="E12" s="20" t="s">
        <v>8</v>
      </c>
      <c r="F12" s="21" t="s">
        <v>7</v>
      </c>
      <c r="G12" s="21" t="s">
        <v>6</v>
      </c>
      <c r="H12" s="21" t="s">
        <v>5</v>
      </c>
      <c r="I12" s="21" t="s">
        <v>4</v>
      </c>
      <c r="J12" s="21" t="s">
        <v>3</v>
      </c>
      <c r="K12" s="21" t="s">
        <v>2</v>
      </c>
      <c r="L12" s="22" t="s">
        <v>18</v>
      </c>
      <c r="M12" s="22" t="s">
        <v>19</v>
      </c>
      <c r="N12" s="22" t="s">
        <v>14</v>
      </c>
      <c r="O12" s="23"/>
      <c r="P12" s="19" t="s">
        <v>16</v>
      </c>
      <c r="Q12" s="24" t="s">
        <v>1</v>
      </c>
    </row>
    <row r="13" spans="2:17" s="16" customFormat="1" x14ac:dyDescent="0.25">
      <c r="B13" s="13">
        <v>1</v>
      </c>
      <c r="C13" s="13" t="s">
        <v>13</v>
      </c>
      <c r="D13" s="13"/>
      <c r="E13" s="9"/>
      <c r="F13" s="9"/>
      <c r="G13" s="9"/>
      <c r="H13" s="9"/>
      <c r="I13" s="14"/>
      <c r="J13" s="25"/>
      <c r="K13" s="25"/>
      <c r="L13" s="25"/>
      <c r="M13" s="9"/>
      <c r="N13" s="9"/>
      <c r="O13" s="15"/>
      <c r="P13" s="8"/>
      <c r="Q13" s="8">
        <f>+I13+L13+P13</f>
        <v>0</v>
      </c>
    </row>
    <row r="14" spans="2:17" s="16" customFormat="1" x14ac:dyDescent="0.25">
      <c r="B14" s="18"/>
      <c r="C14" s="13" t="s">
        <v>13</v>
      </c>
      <c r="D14" s="17"/>
      <c r="E14" s="10"/>
      <c r="F14" s="10"/>
      <c r="G14" s="10"/>
      <c r="H14" s="10"/>
      <c r="I14" s="14"/>
      <c r="J14" s="26"/>
      <c r="K14" s="26"/>
      <c r="L14" s="26"/>
      <c r="M14" s="10"/>
      <c r="N14" s="10"/>
      <c r="O14" s="15"/>
      <c r="P14" s="8"/>
      <c r="Q14" s="8">
        <f t="shared" ref="Q14:Q15" si="0">+I14+L14+P14</f>
        <v>0</v>
      </c>
    </row>
    <row r="15" spans="2:17" s="16" customFormat="1" x14ac:dyDescent="0.25">
      <c r="B15" s="18"/>
      <c r="C15" s="13" t="s">
        <v>13</v>
      </c>
      <c r="D15" s="18"/>
      <c r="E15" s="9"/>
      <c r="F15" s="9"/>
      <c r="G15" s="9"/>
      <c r="H15" s="9"/>
      <c r="I15" s="14"/>
      <c r="J15" s="25"/>
      <c r="K15" s="25"/>
      <c r="L15" s="25"/>
      <c r="M15" s="9"/>
      <c r="N15" s="9"/>
      <c r="O15" s="15"/>
      <c r="P15" s="8"/>
      <c r="Q15" s="8">
        <f t="shared" si="0"/>
        <v>0</v>
      </c>
    </row>
    <row r="16" spans="2:17" ht="15" customHeight="1" x14ac:dyDescent="0.2">
      <c r="B16" s="156" t="s">
        <v>0</v>
      </c>
      <c r="C16" s="157"/>
      <c r="D16" s="157"/>
      <c r="E16" s="157"/>
      <c r="F16" s="157"/>
      <c r="G16" s="157"/>
      <c r="H16" s="158"/>
      <c r="I16" s="5">
        <f>SUM(I13:I15)</f>
        <v>0</v>
      </c>
      <c r="J16" s="5">
        <f t="shared" ref="J16:K16" si="1">SUM(J13:J15)</f>
        <v>0</v>
      </c>
      <c r="K16" s="5">
        <f t="shared" si="1"/>
        <v>0</v>
      </c>
      <c r="L16" s="5">
        <f>SUM(L13:L15)</f>
        <v>0</v>
      </c>
      <c r="M16" s="6"/>
      <c r="N16" s="7"/>
      <c r="O16" s="4"/>
      <c r="P16" s="5">
        <f>SUM(P13:P15)</f>
        <v>0</v>
      </c>
      <c r="Q16" s="5">
        <f>SUM(Q13:Q15)</f>
        <v>0</v>
      </c>
    </row>
    <row r="17" spans="2:15" ht="20.25" customHeight="1" x14ac:dyDescent="0.2">
      <c r="B17" s="163"/>
      <c r="C17" s="163"/>
      <c r="D17" s="163"/>
      <c r="E17" s="163"/>
      <c r="F17" s="3"/>
      <c r="G17" s="3"/>
      <c r="O17" s="2"/>
    </row>
    <row r="18" spans="2:15" x14ac:dyDescent="0.2">
      <c r="B18" s="159"/>
      <c r="C18" s="159"/>
      <c r="D18" s="159"/>
      <c r="E18" s="159"/>
      <c r="F18" s="159"/>
      <c r="G18" s="159"/>
      <c r="H18" s="159"/>
      <c r="I18" s="159"/>
      <c r="J18" s="159"/>
      <c r="K18" s="159"/>
      <c r="L18" s="159"/>
      <c r="M18" s="159"/>
      <c r="N18" s="159"/>
      <c r="O18" s="2"/>
    </row>
  </sheetData>
  <mergeCells count="12">
    <mergeCell ref="P11:Q11"/>
    <mergeCell ref="L11:N11"/>
    <mergeCell ref="B16:H16"/>
    <mergeCell ref="B18:N18"/>
    <mergeCell ref="B1:N2"/>
    <mergeCell ref="B3:N4"/>
    <mergeCell ref="B5:N5"/>
    <mergeCell ref="B6:N6"/>
    <mergeCell ref="B7:N7"/>
    <mergeCell ref="B8:N8"/>
    <mergeCell ref="B17:E17"/>
    <mergeCell ref="B9:N10"/>
  </mergeCells>
  <phoneticPr fontId="5" type="noConversion"/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2"/>
  <sheetViews>
    <sheetView workbookViewId="0">
      <selection activeCell="H15" sqref="H15"/>
    </sheetView>
  </sheetViews>
  <sheetFormatPr baseColWidth="10" defaultRowHeight="15" x14ac:dyDescent="0.25"/>
  <cols>
    <col min="1" max="16384" width="11.42578125" style="30"/>
  </cols>
  <sheetData>
    <row r="1" spans="1:17" s="34" customFormat="1" ht="18.75" customHeight="1" x14ac:dyDescent="0.2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33"/>
    </row>
    <row r="2" spans="1:17" s="34" customFormat="1" ht="11.25" x14ac:dyDescent="0.2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17" s="1" customFormat="1" ht="15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54"/>
      <c r="N3" s="155"/>
      <c r="O3" s="27"/>
      <c r="P3" s="153" t="s">
        <v>12</v>
      </c>
      <c r="Q3" s="154"/>
    </row>
    <row r="4" spans="1:17" s="16" customFormat="1" ht="55.5" customHeight="1" x14ac:dyDescent="0.25">
      <c r="B4" s="31" t="s">
        <v>11</v>
      </c>
      <c r="C4" s="32" t="s">
        <v>10</v>
      </c>
      <c r="D4" s="20" t="s">
        <v>9</v>
      </c>
      <c r="E4" s="20" t="s">
        <v>8</v>
      </c>
      <c r="F4" s="21" t="s">
        <v>7</v>
      </c>
      <c r="G4" s="21" t="s">
        <v>6</v>
      </c>
      <c r="H4" s="21" t="s">
        <v>5</v>
      </c>
      <c r="I4" s="21" t="s">
        <v>4</v>
      </c>
      <c r="J4" s="21" t="s">
        <v>3</v>
      </c>
      <c r="K4" s="21" t="s">
        <v>2</v>
      </c>
      <c r="L4" s="22" t="s">
        <v>18</v>
      </c>
      <c r="M4" s="22" t="s">
        <v>19</v>
      </c>
      <c r="N4" s="22" t="s">
        <v>14</v>
      </c>
      <c r="O4" s="23"/>
      <c r="P4" s="19" t="s">
        <v>16</v>
      </c>
      <c r="Q4" s="24" t="s">
        <v>1</v>
      </c>
    </row>
    <row r="5" spans="1:17" s="43" customFormat="1" ht="11.25" x14ac:dyDescent="0.25">
      <c r="B5" s="37">
        <v>1</v>
      </c>
      <c r="C5" s="37" t="s">
        <v>13</v>
      </c>
      <c r="D5" s="37"/>
      <c r="E5" s="38"/>
      <c r="F5" s="38"/>
      <c r="G5" s="38"/>
      <c r="H5" s="38"/>
      <c r="I5" s="39"/>
      <c r="J5" s="40"/>
      <c r="K5" s="40"/>
      <c r="L5" s="40"/>
      <c r="M5" s="38"/>
      <c r="N5" s="38"/>
      <c r="O5" s="41"/>
      <c r="P5" s="42"/>
      <c r="Q5" s="42">
        <f>+I5+L5+P5</f>
        <v>0</v>
      </c>
    </row>
    <row r="6" spans="1:17" s="43" customFormat="1" ht="11.25" x14ac:dyDescent="0.25">
      <c r="B6" s="37">
        <v>2</v>
      </c>
      <c r="C6" s="37" t="s">
        <v>13</v>
      </c>
      <c r="D6" s="45"/>
      <c r="E6" s="46"/>
      <c r="F6" s="46"/>
      <c r="G6" s="46"/>
      <c r="H6" s="46"/>
      <c r="I6" s="39"/>
      <c r="J6" s="47"/>
      <c r="K6" s="47"/>
      <c r="L6" s="47"/>
      <c r="M6" s="46"/>
      <c r="N6" s="46"/>
      <c r="O6" s="41"/>
      <c r="P6" s="42"/>
      <c r="Q6" s="42">
        <f t="shared" ref="Q6:Q7" si="0">+I6+L6+P6</f>
        <v>0</v>
      </c>
    </row>
    <row r="7" spans="1:17" s="43" customFormat="1" ht="11.25" x14ac:dyDescent="0.25">
      <c r="B7" s="37">
        <v>3</v>
      </c>
      <c r="C7" s="37" t="s">
        <v>13</v>
      </c>
      <c r="D7" s="44"/>
      <c r="E7" s="38"/>
      <c r="F7" s="38"/>
      <c r="G7" s="38"/>
      <c r="H7" s="38"/>
      <c r="I7" s="39"/>
      <c r="J7" s="40"/>
      <c r="K7" s="40"/>
      <c r="L7" s="40"/>
      <c r="M7" s="38"/>
      <c r="N7" s="38"/>
      <c r="O7" s="41"/>
      <c r="P7" s="42"/>
      <c r="Q7" s="42">
        <f t="shared" si="0"/>
        <v>0</v>
      </c>
    </row>
    <row r="8" spans="1:17" s="34" customFormat="1" ht="15" customHeight="1" x14ac:dyDescent="0.2">
      <c r="B8" s="167" t="s">
        <v>0</v>
      </c>
      <c r="C8" s="168"/>
      <c r="D8" s="168"/>
      <c r="E8" s="168"/>
      <c r="F8" s="168"/>
      <c r="G8" s="168"/>
      <c r="H8" s="169"/>
      <c r="I8" s="48">
        <f>SUM(I5:I7)</f>
        <v>0</v>
      </c>
      <c r="J8" s="48">
        <f t="shared" ref="J8:K8" si="1">SUM(J5:J7)</f>
        <v>0</v>
      </c>
      <c r="K8" s="48">
        <f t="shared" si="1"/>
        <v>0</v>
      </c>
      <c r="L8" s="48">
        <f>SUM(L5:L7)</f>
        <v>0</v>
      </c>
      <c r="M8" s="49"/>
      <c r="N8" s="49"/>
      <c r="O8" s="50"/>
      <c r="P8" s="48">
        <f>SUM(P5:P7)</f>
        <v>0</v>
      </c>
      <c r="Q8" s="48">
        <f>SUM(Q5:Q7)</f>
        <v>0</v>
      </c>
    </row>
    <row r="9" spans="1:17" s="34" customFormat="1" ht="20.25" customHeight="1" x14ac:dyDescent="0.2">
      <c r="B9" s="170"/>
      <c r="C9" s="170"/>
      <c r="D9" s="170"/>
      <c r="E9" s="170"/>
      <c r="F9" s="35"/>
      <c r="G9" s="35"/>
      <c r="O9" s="51"/>
    </row>
    <row r="10" spans="1:17" s="34" customFormat="1" ht="11.25" x14ac:dyDescent="0.2"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51"/>
    </row>
    <row r="12" spans="1:17" x14ac:dyDescent="0.25">
      <c r="B12" s="30" t="s">
        <v>20</v>
      </c>
    </row>
  </sheetData>
  <mergeCells count="6">
    <mergeCell ref="B10:N10"/>
    <mergeCell ref="P3:Q3"/>
    <mergeCell ref="B1:N2"/>
    <mergeCell ref="L3:N3"/>
    <mergeCell ref="B8:H8"/>
    <mergeCell ref="B9:E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CQ268"/>
  <sheetViews>
    <sheetView topLeftCell="A9" workbookViewId="0">
      <selection activeCell="A57" sqref="A57:XFD57"/>
    </sheetView>
  </sheetViews>
  <sheetFormatPr baseColWidth="10" defaultColWidth="11.42578125" defaultRowHeight="15" x14ac:dyDescent="0.25"/>
  <cols>
    <col min="1" max="1" width="11.42578125" style="30"/>
    <col min="2" max="2" width="4.42578125" style="3" customWidth="1"/>
    <col min="3" max="3" width="9.85546875" style="1" customWidth="1"/>
    <col min="4" max="4" width="9.28515625" style="3" customWidth="1"/>
    <col min="5" max="5" width="29.140625" style="1" customWidth="1"/>
    <col min="6" max="6" width="11.28515625" style="1" customWidth="1"/>
    <col min="7" max="7" width="12.28515625" style="1" customWidth="1"/>
    <col min="8" max="8" width="9.7109375" style="1" customWidth="1"/>
    <col min="9" max="9" width="12" style="1" customWidth="1"/>
    <col min="10" max="14" width="12.7109375" style="1" customWidth="1"/>
    <col min="15" max="15" width="3.5703125" style="34" customWidth="1"/>
    <col min="16" max="17" width="11.42578125" style="1"/>
    <col min="18" max="95" width="11.42578125" style="34"/>
    <col min="96" max="16384" width="11.42578125" style="1"/>
  </cols>
  <sheetData>
    <row r="1" spans="1:95" ht="11.25" hidden="1" x14ac:dyDescent="0.2">
      <c r="A1" s="34"/>
      <c r="B1" s="160"/>
      <c r="C1" s="160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36"/>
    </row>
    <row r="2" spans="1:95" ht="11.25" hidden="1" x14ac:dyDescent="0.2">
      <c r="A2" s="34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36"/>
    </row>
    <row r="3" spans="1:95" ht="12.75" hidden="1" customHeight="1" x14ac:dyDescent="0.2">
      <c r="A3" s="34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33"/>
    </row>
    <row r="4" spans="1:95" ht="21.75" hidden="1" customHeight="1" x14ac:dyDescent="0.2">
      <c r="A4" s="16"/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33"/>
    </row>
    <row r="5" spans="1:95" ht="11.25" hidden="1" customHeight="1" x14ac:dyDescent="0.25"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33"/>
    </row>
    <row r="6" spans="1:95" ht="15" hidden="1" customHeight="1" x14ac:dyDescent="0.25"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33"/>
    </row>
    <row r="7" spans="1:95" ht="21" hidden="1" customHeight="1" x14ac:dyDescent="0.25"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33"/>
    </row>
    <row r="8" spans="1:95" ht="16.5" hidden="1" customHeight="1" x14ac:dyDescent="0.25"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33"/>
    </row>
    <row r="9" spans="1:95" s="34" customFormat="1" ht="18.75" customHeight="1" x14ac:dyDescent="0.25">
      <c r="A9" s="30"/>
      <c r="B9" s="166" t="s">
        <v>17</v>
      </c>
      <c r="C9" s="166"/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  <c r="O9" s="33"/>
    </row>
    <row r="10" spans="1:95" s="34" customFormat="1" x14ac:dyDescent="0.25">
      <c r="A10" s="30"/>
      <c r="B10" s="166"/>
      <c r="C10" s="166"/>
      <c r="D10" s="166"/>
      <c r="E10" s="166"/>
      <c r="F10" s="166"/>
      <c r="G10" s="166"/>
      <c r="H10" s="166"/>
      <c r="I10" s="166"/>
      <c r="J10" s="166"/>
      <c r="K10" s="166"/>
      <c r="L10" s="166"/>
      <c r="M10" s="166"/>
      <c r="N10" s="166"/>
    </row>
    <row r="11" spans="1:95" ht="15" customHeight="1" x14ac:dyDescent="0.25">
      <c r="B11" s="35"/>
      <c r="C11" s="34"/>
      <c r="D11" s="35"/>
      <c r="E11" s="34"/>
      <c r="F11" s="34"/>
      <c r="G11" s="34"/>
      <c r="H11" s="34"/>
      <c r="I11" s="34"/>
      <c r="J11" s="34"/>
      <c r="K11" s="34"/>
      <c r="L11" s="171" t="s">
        <v>15</v>
      </c>
      <c r="M11" s="172"/>
      <c r="N11" s="173"/>
      <c r="O11" s="36"/>
      <c r="P11" s="153" t="s">
        <v>12</v>
      </c>
      <c r="Q11" s="154"/>
    </row>
    <row r="12" spans="1:95" s="16" customFormat="1" ht="55.5" customHeight="1" x14ac:dyDescent="0.25">
      <c r="A12" s="30"/>
      <c r="B12" s="78" t="s">
        <v>11</v>
      </c>
      <c r="C12" s="32" t="s">
        <v>10</v>
      </c>
      <c r="D12" s="78" t="s">
        <v>9</v>
      </c>
      <c r="E12" s="78" t="s">
        <v>8</v>
      </c>
      <c r="F12" s="32" t="s">
        <v>7</v>
      </c>
      <c r="G12" s="32" t="s">
        <v>6</v>
      </c>
      <c r="H12" s="32" t="s">
        <v>5</v>
      </c>
      <c r="I12" s="32" t="s">
        <v>4</v>
      </c>
      <c r="J12" s="32" t="s">
        <v>3</v>
      </c>
      <c r="K12" s="32" t="s">
        <v>2</v>
      </c>
      <c r="L12" s="87" t="s">
        <v>18</v>
      </c>
      <c r="M12" s="87" t="s">
        <v>19</v>
      </c>
      <c r="N12" s="87" t="s">
        <v>14</v>
      </c>
      <c r="O12" s="60"/>
      <c r="P12" s="76" t="s">
        <v>16</v>
      </c>
      <c r="Q12" s="77" t="s">
        <v>1</v>
      </c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</row>
    <row r="13" spans="1:95" s="16" customFormat="1" ht="22.5" x14ac:dyDescent="0.25">
      <c r="A13" s="30"/>
      <c r="B13" s="79">
        <v>1</v>
      </c>
      <c r="C13" s="58" t="s">
        <v>13</v>
      </c>
      <c r="D13" s="80">
        <v>30075677</v>
      </c>
      <c r="E13" s="81" t="s">
        <v>400</v>
      </c>
      <c r="F13" s="81" t="s">
        <v>401</v>
      </c>
      <c r="G13" s="81" t="s">
        <v>402</v>
      </c>
      <c r="H13" s="81" t="s">
        <v>403</v>
      </c>
      <c r="I13" s="82">
        <v>11413</v>
      </c>
      <c r="J13" s="83">
        <v>55539505</v>
      </c>
      <c r="K13" s="83">
        <v>54547904</v>
      </c>
      <c r="L13" s="84">
        <v>843200</v>
      </c>
      <c r="M13" s="85">
        <v>1</v>
      </c>
      <c r="N13" s="86">
        <v>44201</v>
      </c>
      <c r="O13" s="41"/>
      <c r="P13" s="8">
        <v>7663996</v>
      </c>
      <c r="Q13" s="8">
        <f>I13+L13+P13</f>
        <v>8518609</v>
      </c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</row>
    <row r="14" spans="1:95" s="16" customFormat="1" ht="22.5" x14ac:dyDescent="0.25">
      <c r="A14" s="30"/>
      <c r="B14" s="79">
        <v>2</v>
      </c>
      <c r="C14" s="72" t="s">
        <v>13</v>
      </c>
      <c r="D14" s="73">
        <v>30076880</v>
      </c>
      <c r="E14" s="10" t="s">
        <v>404</v>
      </c>
      <c r="F14" s="9" t="s">
        <v>401</v>
      </c>
      <c r="G14" s="10" t="s">
        <v>405</v>
      </c>
      <c r="H14" s="10" t="s">
        <v>403</v>
      </c>
      <c r="I14" s="14">
        <v>77079</v>
      </c>
      <c r="J14" s="26">
        <v>55539505</v>
      </c>
      <c r="K14" s="25">
        <v>54547904</v>
      </c>
      <c r="L14" s="66">
        <v>7989</v>
      </c>
      <c r="M14" s="17">
        <v>1</v>
      </c>
      <c r="N14" s="74">
        <v>44201</v>
      </c>
      <c r="O14" s="41"/>
      <c r="P14" s="8">
        <v>0</v>
      </c>
      <c r="Q14" s="8">
        <f t="shared" ref="Q14:Q54" si="0">I14+L14+P14</f>
        <v>85068</v>
      </c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</row>
    <row r="15" spans="1:95" s="16" customFormat="1" ht="22.5" x14ac:dyDescent="0.25">
      <c r="A15" s="30"/>
      <c r="B15" s="79">
        <v>3</v>
      </c>
      <c r="C15" s="72" t="s">
        <v>13</v>
      </c>
      <c r="D15" s="75">
        <v>30076886</v>
      </c>
      <c r="E15" s="10" t="s">
        <v>406</v>
      </c>
      <c r="F15" s="9" t="s">
        <v>401</v>
      </c>
      <c r="G15" s="10" t="s">
        <v>407</v>
      </c>
      <c r="H15" s="10" t="s">
        <v>403</v>
      </c>
      <c r="I15" s="14">
        <v>85851</v>
      </c>
      <c r="J15" s="26">
        <v>55539505</v>
      </c>
      <c r="K15" s="25">
        <v>54547904</v>
      </c>
      <c r="L15" s="66">
        <v>8898</v>
      </c>
      <c r="M15" s="17">
        <v>1</v>
      </c>
      <c r="N15" s="74">
        <v>44201</v>
      </c>
      <c r="O15" s="41"/>
      <c r="P15" s="8">
        <v>0</v>
      </c>
      <c r="Q15" s="8">
        <f t="shared" si="0"/>
        <v>94749</v>
      </c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</row>
    <row r="16" spans="1:95" s="16" customFormat="1" ht="22.5" x14ac:dyDescent="0.25">
      <c r="A16" s="30"/>
      <c r="B16" s="79">
        <v>4</v>
      </c>
      <c r="C16" s="72" t="s">
        <v>13</v>
      </c>
      <c r="D16" s="75">
        <v>30086885</v>
      </c>
      <c r="E16" s="10" t="s">
        <v>408</v>
      </c>
      <c r="F16" s="9" t="s">
        <v>401</v>
      </c>
      <c r="G16" s="10" t="s">
        <v>409</v>
      </c>
      <c r="H16" s="10" t="s">
        <v>403</v>
      </c>
      <c r="I16" s="14">
        <v>6398902</v>
      </c>
      <c r="J16" s="26">
        <v>55539505</v>
      </c>
      <c r="K16" s="25">
        <v>54547904</v>
      </c>
      <c r="L16" s="66">
        <v>79678</v>
      </c>
      <c r="M16" s="17">
        <v>1</v>
      </c>
      <c r="N16" s="74">
        <v>44201</v>
      </c>
      <c r="O16" s="41"/>
      <c r="P16" s="8">
        <v>0</v>
      </c>
      <c r="Q16" s="8">
        <f t="shared" si="0"/>
        <v>6478580</v>
      </c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</row>
    <row r="17" spans="1:95" s="16" customFormat="1" ht="22.5" x14ac:dyDescent="0.25">
      <c r="A17" s="30"/>
      <c r="B17" s="79">
        <v>5</v>
      </c>
      <c r="C17" s="72" t="s">
        <v>13</v>
      </c>
      <c r="D17" s="75">
        <v>30087356</v>
      </c>
      <c r="E17" s="10" t="s">
        <v>410</v>
      </c>
      <c r="F17" s="9" t="s">
        <v>401</v>
      </c>
      <c r="G17" s="10" t="s">
        <v>402</v>
      </c>
      <c r="H17" s="10" t="s">
        <v>403</v>
      </c>
      <c r="I17" s="14">
        <v>2462517</v>
      </c>
      <c r="J17" s="26">
        <v>55539505</v>
      </c>
      <c r="K17" s="25">
        <v>54547904</v>
      </c>
      <c r="L17" s="66">
        <v>9323</v>
      </c>
      <c r="M17" s="17">
        <v>1</v>
      </c>
      <c r="N17" s="74">
        <v>44201</v>
      </c>
      <c r="O17" s="41"/>
      <c r="P17" s="8">
        <v>0</v>
      </c>
      <c r="Q17" s="8">
        <f t="shared" si="0"/>
        <v>2471840</v>
      </c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</row>
    <row r="18" spans="1:95" s="16" customFormat="1" ht="22.5" x14ac:dyDescent="0.25">
      <c r="A18" s="30"/>
      <c r="B18" s="79">
        <v>6</v>
      </c>
      <c r="C18" s="72" t="s">
        <v>13</v>
      </c>
      <c r="D18" s="75">
        <v>30087369</v>
      </c>
      <c r="E18" s="10" t="s">
        <v>411</v>
      </c>
      <c r="F18" s="9" t="s">
        <v>401</v>
      </c>
      <c r="G18" s="10" t="s">
        <v>402</v>
      </c>
      <c r="H18" s="10" t="s">
        <v>403</v>
      </c>
      <c r="I18" s="14">
        <v>23624</v>
      </c>
      <c r="J18" s="26">
        <v>55539505</v>
      </c>
      <c r="K18" s="25">
        <v>54547904</v>
      </c>
      <c r="L18" s="66">
        <v>261300</v>
      </c>
      <c r="M18" s="17">
        <v>1</v>
      </c>
      <c r="N18" s="74">
        <v>44201</v>
      </c>
      <c r="O18" s="41"/>
      <c r="P18" s="8">
        <v>3942033</v>
      </c>
      <c r="Q18" s="8">
        <f t="shared" si="0"/>
        <v>4226957</v>
      </c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</row>
    <row r="19" spans="1:95" s="16" customFormat="1" ht="22.5" x14ac:dyDescent="0.25">
      <c r="A19" s="30"/>
      <c r="B19" s="79">
        <v>7</v>
      </c>
      <c r="C19" s="72" t="s">
        <v>13</v>
      </c>
      <c r="D19" s="75">
        <v>30108045</v>
      </c>
      <c r="E19" s="10" t="s">
        <v>412</v>
      </c>
      <c r="F19" s="9" t="s">
        <v>401</v>
      </c>
      <c r="G19" s="10" t="s">
        <v>413</v>
      </c>
      <c r="H19" s="10" t="s">
        <v>403</v>
      </c>
      <c r="I19" s="14">
        <v>627998</v>
      </c>
      <c r="J19" s="26">
        <v>55539505</v>
      </c>
      <c r="K19" s="25">
        <v>54547904</v>
      </c>
      <c r="L19" s="66">
        <v>82700</v>
      </c>
      <c r="M19" s="17">
        <v>1</v>
      </c>
      <c r="N19" s="74">
        <v>44201</v>
      </c>
      <c r="O19" s="41"/>
      <c r="P19" s="8">
        <v>0</v>
      </c>
      <c r="Q19" s="8">
        <f t="shared" si="0"/>
        <v>710698</v>
      </c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</row>
    <row r="20" spans="1:95" s="16" customFormat="1" ht="22.5" x14ac:dyDescent="0.25">
      <c r="A20" s="30"/>
      <c r="B20" s="79">
        <v>8</v>
      </c>
      <c r="C20" s="72" t="s">
        <v>13</v>
      </c>
      <c r="D20" s="75">
        <v>30108048</v>
      </c>
      <c r="E20" s="10" t="s">
        <v>414</v>
      </c>
      <c r="F20" s="9" t="s">
        <v>401</v>
      </c>
      <c r="G20" s="10" t="s">
        <v>413</v>
      </c>
      <c r="H20" s="10" t="s">
        <v>403</v>
      </c>
      <c r="I20" s="14">
        <v>453575</v>
      </c>
      <c r="J20" s="26">
        <v>55539505</v>
      </c>
      <c r="K20" s="25">
        <v>54547904</v>
      </c>
      <c r="L20" s="66">
        <v>638833</v>
      </c>
      <c r="M20" s="17">
        <v>1</v>
      </c>
      <c r="N20" s="74">
        <v>44201</v>
      </c>
      <c r="O20" s="41"/>
      <c r="P20" s="8">
        <v>357351</v>
      </c>
      <c r="Q20" s="8">
        <f t="shared" si="0"/>
        <v>1449759</v>
      </c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</row>
    <row r="21" spans="1:95" s="16" customFormat="1" ht="22.5" x14ac:dyDescent="0.25">
      <c r="A21" s="30"/>
      <c r="B21" s="79">
        <v>9</v>
      </c>
      <c r="C21" s="72" t="s">
        <v>13</v>
      </c>
      <c r="D21" s="75">
        <v>30116086</v>
      </c>
      <c r="E21" s="10" t="s">
        <v>415</v>
      </c>
      <c r="F21" s="9" t="s">
        <v>401</v>
      </c>
      <c r="G21" s="10" t="s">
        <v>413</v>
      </c>
      <c r="H21" s="10" t="s">
        <v>403</v>
      </c>
      <c r="I21" s="14">
        <v>4432</v>
      </c>
      <c r="J21" s="26">
        <v>55539505</v>
      </c>
      <c r="K21" s="25">
        <v>54547904</v>
      </c>
      <c r="L21" s="66">
        <v>17503</v>
      </c>
      <c r="M21" s="17">
        <v>1</v>
      </c>
      <c r="N21" s="74">
        <v>44201</v>
      </c>
      <c r="O21" s="41"/>
      <c r="P21" s="8">
        <v>1447263</v>
      </c>
      <c r="Q21" s="8">
        <f t="shared" si="0"/>
        <v>1469198</v>
      </c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</row>
    <row r="22" spans="1:95" s="16" customFormat="1" ht="22.5" x14ac:dyDescent="0.25">
      <c r="A22" s="30"/>
      <c r="B22" s="79">
        <v>10</v>
      </c>
      <c r="C22" s="72" t="s">
        <v>13</v>
      </c>
      <c r="D22" s="75">
        <v>30124596</v>
      </c>
      <c r="E22" s="10" t="s">
        <v>416</v>
      </c>
      <c r="F22" s="9" t="s">
        <v>401</v>
      </c>
      <c r="G22" s="10" t="s">
        <v>402</v>
      </c>
      <c r="H22" s="10" t="s">
        <v>403</v>
      </c>
      <c r="I22" s="14">
        <v>314787</v>
      </c>
      <c r="J22" s="26">
        <v>55539505</v>
      </c>
      <c r="K22" s="25">
        <v>54547904</v>
      </c>
      <c r="L22" s="66">
        <v>2383374</v>
      </c>
      <c r="M22" s="17">
        <v>1</v>
      </c>
      <c r="N22" s="74">
        <v>44201</v>
      </c>
      <c r="O22" s="41"/>
      <c r="P22" s="8">
        <v>0</v>
      </c>
      <c r="Q22" s="8">
        <f t="shared" si="0"/>
        <v>2698161</v>
      </c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3"/>
      <c r="CM22" s="43"/>
      <c r="CN22" s="43"/>
      <c r="CO22" s="43"/>
      <c r="CP22" s="43"/>
      <c r="CQ22" s="43"/>
    </row>
    <row r="23" spans="1:95" s="16" customFormat="1" ht="22.5" x14ac:dyDescent="0.25">
      <c r="A23" s="30"/>
      <c r="B23" s="79">
        <v>11</v>
      </c>
      <c r="C23" s="72" t="s">
        <v>13</v>
      </c>
      <c r="D23" s="75">
        <v>30126588</v>
      </c>
      <c r="E23" s="10" t="s">
        <v>417</v>
      </c>
      <c r="F23" s="9" t="s">
        <v>401</v>
      </c>
      <c r="G23" s="10" t="s">
        <v>402</v>
      </c>
      <c r="H23" s="10" t="s">
        <v>403</v>
      </c>
      <c r="I23" s="14">
        <v>4267162</v>
      </c>
      <c r="J23" s="26">
        <v>55539505</v>
      </c>
      <c r="K23" s="25">
        <v>54547904</v>
      </c>
      <c r="L23" s="66">
        <v>1</v>
      </c>
      <c r="M23" s="17">
        <v>1</v>
      </c>
      <c r="N23" s="74">
        <v>44201</v>
      </c>
      <c r="O23" s="41"/>
      <c r="P23" s="8">
        <v>99881</v>
      </c>
      <c r="Q23" s="8">
        <f t="shared" si="0"/>
        <v>4367044</v>
      </c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3"/>
      <c r="CM23" s="43"/>
      <c r="CN23" s="43"/>
      <c r="CO23" s="43"/>
      <c r="CP23" s="43"/>
      <c r="CQ23" s="43"/>
    </row>
    <row r="24" spans="1:95" s="16" customFormat="1" ht="22.5" x14ac:dyDescent="0.25">
      <c r="A24" s="30"/>
      <c r="B24" s="79">
        <v>12</v>
      </c>
      <c r="C24" s="72" t="s">
        <v>13</v>
      </c>
      <c r="D24" s="75">
        <v>30126599</v>
      </c>
      <c r="E24" s="10" t="s">
        <v>418</v>
      </c>
      <c r="F24" s="9" t="s">
        <v>401</v>
      </c>
      <c r="G24" s="10" t="s">
        <v>402</v>
      </c>
      <c r="H24" s="10" t="s">
        <v>403</v>
      </c>
      <c r="I24" s="14">
        <v>16495225</v>
      </c>
      <c r="J24" s="26">
        <v>55539505</v>
      </c>
      <c r="K24" s="25">
        <v>54547904</v>
      </c>
      <c r="L24" s="66">
        <v>178178</v>
      </c>
      <c r="M24" s="17">
        <v>1</v>
      </c>
      <c r="N24" s="74">
        <v>44201</v>
      </c>
      <c r="O24" s="41"/>
      <c r="P24" s="8">
        <v>0</v>
      </c>
      <c r="Q24" s="8">
        <f t="shared" si="0"/>
        <v>16673403</v>
      </c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3"/>
      <c r="CM24" s="43"/>
      <c r="CN24" s="43"/>
      <c r="CO24" s="43"/>
      <c r="CP24" s="43"/>
      <c r="CQ24" s="43"/>
    </row>
    <row r="25" spans="1:95" s="16" customFormat="1" ht="22.5" x14ac:dyDescent="0.25">
      <c r="A25" s="30"/>
      <c r="B25" s="79">
        <v>13</v>
      </c>
      <c r="C25" s="72" t="s">
        <v>13</v>
      </c>
      <c r="D25" s="75">
        <v>30127208</v>
      </c>
      <c r="E25" s="10" t="s">
        <v>419</v>
      </c>
      <c r="F25" s="9" t="s">
        <v>401</v>
      </c>
      <c r="G25" s="10" t="s">
        <v>420</v>
      </c>
      <c r="H25" s="10" t="s">
        <v>403</v>
      </c>
      <c r="I25" s="14">
        <v>1976</v>
      </c>
      <c r="J25" s="26">
        <v>55539505</v>
      </c>
      <c r="K25" s="25">
        <v>54547904</v>
      </c>
      <c r="L25" s="66">
        <v>1</v>
      </c>
      <c r="M25" s="17">
        <v>1</v>
      </c>
      <c r="N25" s="74">
        <v>44201</v>
      </c>
      <c r="O25" s="41"/>
      <c r="P25" s="8">
        <v>4143147</v>
      </c>
      <c r="Q25" s="8">
        <f t="shared" si="0"/>
        <v>4145124</v>
      </c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3"/>
      <c r="CM25" s="43"/>
      <c r="CN25" s="43"/>
      <c r="CO25" s="43"/>
      <c r="CP25" s="43"/>
      <c r="CQ25" s="43"/>
    </row>
    <row r="26" spans="1:95" s="16" customFormat="1" ht="22.5" x14ac:dyDescent="0.25">
      <c r="A26" s="30"/>
      <c r="B26" s="79">
        <v>14</v>
      </c>
      <c r="C26" s="72" t="s">
        <v>13</v>
      </c>
      <c r="D26" s="75">
        <v>30134875</v>
      </c>
      <c r="E26" s="10" t="s">
        <v>421</v>
      </c>
      <c r="F26" s="9" t="s">
        <v>401</v>
      </c>
      <c r="G26" s="10" t="s">
        <v>422</v>
      </c>
      <c r="H26" s="10" t="s">
        <v>403</v>
      </c>
      <c r="I26" s="14">
        <v>20084</v>
      </c>
      <c r="J26" s="26">
        <v>55539505</v>
      </c>
      <c r="K26" s="25">
        <v>54547904</v>
      </c>
      <c r="L26" s="66">
        <v>976663</v>
      </c>
      <c r="M26" s="17">
        <v>1</v>
      </c>
      <c r="N26" s="74">
        <v>44201</v>
      </c>
      <c r="O26" s="41"/>
      <c r="P26" s="8">
        <v>0</v>
      </c>
      <c r="Q26" s="8">
        <f t="shared" si="0"/>
        <v>996747</v>
      </c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3"/>
      <c r="CM26" s="43"/>
      <c r="CN26" s="43"/>
      <c r="CO26" s="43"/>
      <c r="CP26" s="43"/>
      <c r="CQ26" s="43"/>
    </row>
    <row r="27" spans="1:95" s="16" customFormat="1" ht="22.5" x14ac:dyDescent="0.25">
      <c r="A27" s="30"/>
      <c r="B27" s="79">
        <v>15</v>
      </c>
      <c r="C27" s="72" t="s">
        <v>13</v>
      </c>
      <c r="D27" s="75">
        <v>30136533</v>
      </c>
      <c r="E27" s="10" t="s">
        <v>423</v>
      </c>
      <c r="F27" s="9" t="s">
        <v>401</v>
      </c>
      <c r="G27" s="10" t="s">
        <v>402</v>
      </c>
      <c r="H27" s="10" t="s">
        <v>403</v>
      </c>
      <c r="I27" s="14">
        <v>814</v>
      </c>
      <c r="J27" s="26">
        <v>55539505</v>
      </c>
      <c r="K27" s="25">
        <v>54547904</v>
      </c>
      <c r="L27" s="66">
        <v>1</v>
      </c>
      <c r="M27" s="17">
        <v>1</v>
      </c>
      <c r="N27" s="74">
        <v>44201</v>
      </c>
      <c r="O27" s="41"/>
      <c r="P27" s="8">
        <v>1706239</v>
      </c>
      <c r="Q27" s="8">
        <f t="shared" si="0"/>
        <v>1707054</v>
      </c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3"/>
      <c r="CM27" s="43"/>
      <c r="CN27" s="43"/>
      <c r="CO27" s="43"/>
      <c r="CP27" s="43"/>
      <c r="CQ27" s="43"/>
    </row>
    <row r="28" spans="1:95" s="16" customFormat="1" ht="22.5" x14ac:dyDescent="0.25">
      <c r="A28" s="30"/>
      <c r="B28" s="79">
        <v>16</v>
      </c>
      <c r="C28" s="72" t="s">
        <v>13</v>
      </c>
      <c r="D28" s="75">
        <v>30164922</v>
      </c>
      <c r="E28" s="10" t="s">
        <v>424</v>
      </c>
      <c r="F28" s="9" t="s">
        <v>401</v>
      </c>
      <c r="G28" s="10" t="s">
        <v>402</v>
      </c>
      <c r="H28" s="10" t="s">
        <v>403</v>
      </c>
      <c r="I28" s="14">
        <v>34612</v>
      </c>
      <c r="J28" s="26">
        <v>55539505</v>
      </c>
      <c r="K28" s="25">
        <v>54547904</v>
      </c>
      <c r="L28" s="66">
        <v>261300</v>
      </c>
      <c r="M28" s="17">
        <v>1</v>
      </c>
      <c r="N28" s="74">
        <v>44201</v>
      </c>
      <c r="O28" s="41"/>
      <c r="P28" s="8">
        <v>2962432</v>
      </c>
      <c r="Q28" s="8">
        <f t="shared" si="0"/>
        <v>3258344</v>
      </c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  <c r="CL28" s="43"/>
      <c r="CM28" s="43"/>
      <c r="CN28" s="43"/>
      <c r="CO28" s="43"/>
      <c r="CP28" s="43"/>
      <c r="CQ28" s="43"/>
    </row>
    <row r="29" spans="1:95" s="16" customFormat="1" ht="22.5" x14ac:dyDescent="0.25">
      <c r="A29" s="30"/>
      <c r="B29" s="79">
        <v>17</v>
      </c>
      <c r="C29" s="72" t="s">
        <v>13</v>
      </c>
      <c r="D29" s="75">
        <v>30167472</v>
      </c>
      <c r="E29" s="10" t="s">
        <v>425</v>
      </c>
      <c r="F29" s="9" t="s">
        <v>401</v>
      </c>
      <c r="G29" s="10" t="s">
        <v>426</v>
      </c>
      <c r="H29" s="10" t="s">
        <v>403</v>
      </c>
      <c r="I29" s="14">
        <v>1157952</v>
      </c>
      <c r="J29" s="26">
        <v>55539505</v>
      </c>
      <c r="K29" s="25">
        <v>54547904</v>
      </c>
      <c r="L29" s="66">
        <v>542886</v>
      </c>
      <c r="M29" s="17">
        <v>1</v>
      </c>
      <c r="N29" s="74">
        <v>44201</v>
      </c>
      <c r="O29" s="41"/>
      <c r="P29" s="8">
        <v>0</v>
      </c>
      <c r="Q29" s="8">
        <f t="shared" si="0"/>
        <v>1700838</v>
      </c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  <c r="CC29" s="43"/>
      <c r="CD29" s="43"/>
      <c r="CE29" s="43"/>
      <c r="CF29" s="43"/>
      <c r="CG29" s="43"/>
      <c r="CH29" s="43"/>
      <c r="CI29" s="43"/>
      <c r="CJ29" s="43"/>
      <c r="CK29" s="43"/>
      <c r="CL29" s="43"/>
      <c r="CM29" s="43"/>
      <c r="CN29" s="43"/>
      <c r="CO29" s="43"/>
      <c r="CP29" s="43"/>
      <c r="CQ29" s="43"/>
    </row>
    <row r="30" spans="1:95" s="16" customFormat="1" ht="22.5" x14ac:dyDescent="0.25">
      <c r="A30" s="30"/>
      <c r="B30" s="79">
        <v>18</v>
      </c>
      <c r="C30" s="72" t="s">
        <v>13</v>
      </c>
      <c r="D30" s="75">
        <v>30360227</v>
      </c>
      <c r="E30" s="10" t="s">
        <v>427</v>
      </c>
      <c r="F30" s="9" t="s">
        <v>401</v>
      </c>
      <c r="G30" s="10" t="s">
        <v>402</v>
      </c>
      <c r="H30" s="10" t="s">
        <v>403</v>
      </c>
      <c r="I30" s="14">
        <v>498011</v>
      </c>
      <c r="J30" s="26">
        <v>55539505</v>
      </c>
      <c r="K30" s="25">
        <v>54547904</v>
      </c>
      <c r="L30" s="66">
        <v>8866</v>
      </c>
      <c r="M30" s="17">
        <v>1</v>
      </c>
      <c r="N30" s="74">
        <v>44201</v>
      </c>
      <c r="O30" s="41"/>
      <c r="P30" s="8">
        <v>8815</v>
      </c>
      <c r="Q30" s="8">
        <f t="shared" si="0"/>
        <v>515692</v>
      </c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  <c r="CL30" s="43"/>
      <c r="CM30" s="43"/>
      <c r="CN30" s="43"/>
      <c r="CO30" s="43"/>
      <c r="CP30" s="43"/>
      <c r="CQ30" s="43"/>
    </row>
    <row r="31" spans="1:95" s="16" customFormat="1" ht="22.5" x14ac:dyDescent="0.25">
      <c r="A31" s="30"/>
      <c r="B31" s="79">
        <v>19</v>
      </c>
      <c r="C31" s="72" t="s">
        <v>13</v>
      </c>
      <c r="D31" s="75">
        <v>30367047</v>
      </c>
      <c r="E31" s="10" t="s">
        <v>428</v>
      </c>
      <c r="F31" s="9" t="s">
        <v>401</v>
      </c>
      <c r="G31" s="10" t="s">
        <v>413</v>
      </c>
      <c r="H31" s="10" t="s">
        <v>403</v>
      </c>
      <c r="I31" s="14">
        <v>1319802</v>
      </c>
      <c r="J31" s="26">
        <v>55539505</v>
      </c>
      <c r="K31" s="25">
        <v>54547904</v>
      </c>
      <c r="L31" s="66">
        <v>55109</v>
      </c>
      <c r="M31" s="17">
        <v>1</v>
      </c>
      <c r="N31" s="74">
        <v>44201</v>
      </c>
      <c r="O31" s="41"/>
      <c r="P31" s="8">
        <v>0</v>
      </c>
      <c r="Q31" s="8">
        <f t="shared" si="0"/>
        <v>1374911</v>
      </c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3"/>
      <c r="CM31" s="43"/>
      <c r="CN31" s="43"/>
      <c r="CO31" s="43"/>
      <c r="CP31" s="43"/>
      <c r="CQ31" s="43"/>
    </row>
    <row r="32" spans="1:95" s="16" customFormat="1" ht="22.5" x14ac:dyDescent="0.25">
      <c r="A32" s="30"/>
      <c r="B32" s="79">
        <v>20</v>
      </c>
      <c r="C32" s="72" t="s">
        <v>13</v>
      </c>
      <c r="D32" s="75">
        <v>30372874</v>
      </c>
      <c r="E32" s="10" t="s">
        <v>429</v>
      </c>
      <c r="F32" s="9" t="s">
        <v>401</v>
      </c>
      <c r="G32" s="10" t="s">
        <v>409</v>
      </c>
      <c r="H32" s="10" t="s">
        <v>403</v>
      </c>
      <c r="I32" s="14">
        <v>16636</v>
      </c>
      <c r="J32" s="26">
        <v>55539505</v>
      </c>
      <c r="K32" s="25">
        <v>54547904</v>
      </c>
      <c r="L32" s="66">
        <v>84681</v>
      </c>
      <c r="M32" s="17">
        <v>1</v>
      </c>
      <c r="N32" s="74">
        <v>44201</v>
      </c>
      <c r="O32" s="41"/>
      <c r="P32" s="8">
        <v>0</v>
      </c>
      <c r="Q32" s="8">
        <f t="shared" si="0"/>
        <v>101317</v>
      </c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3"/>
      <c r="CM32" s="43"/>
      <c r="CN32" s="43"/>
      <c r="CO32" s="43"/>
      <c r="CP32" s="43"/>
      <c r="CQ32" s="43"/>
    </row>
    <row r="33" spans="1:95" s="16" customFormat="1" ht="22.5" x14ac:dyDescent="0.25">
      <c r="A33" s="30"/>
      <c r="B33" s="79">
        <v>21</v>
      </c>
      <c r="C33" s="72" t="s">
        <v>13</v>
      </c>
      <c r="D33" s="75">
        <v>30402075</v>
      </c>
      <c r="E33" s="10" t="s">
        <v>430</v>
      </c>
      <c r="F33" s="9" t="s">
        <v>401</v>
      </c>
      <c r="G33" s="10" t="s">
        <v>426</v>
      </c>
      <c r="H33" s="10" t="s">
        <v>403</v>
      </c>
      <c r="I33" s="14">
        <v>30980</v>
      </c>
      <c r="J33" s="26">
        <v>55539505</v>
      </c>
      <c r="K33" s="25">
        <v>54547904</v>
      </c>
      <c r="L33" s="66">
        <v>1806</v>
      </c>
      <c r="M33" s="17">
        <v>1</v>
      </c>
      <c r="N33" s="74">
        <v>44201</v>
      </c>
      <c r="O33" s="41"/>
      <c r="P33" s="8">
        <v>2479806</v>
      </c>
      <c r="Q33" s="8">
        <f t="shared" si="0"/>
        <v>2512592</v>
      </c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/>
      <c r="CQ33" s="43"/>
    </row>
    <row r="34" spans="1:95" s="16" customFormat="1" ht="22.5" x14ac:dyDescent="0.25">
      <c r="A34" s="30"/>
      <c r="B34" s="79">
        <v>22</v>
      </c>
      <c r="C34" s="72" t="s">
        <v>13</v>
      </c>
      <c r="D34" s="75">
        <v>30402476</v>
      </c>
      <c r="E34" s="10" t="s">
        <v>431</v>
      </c>
      <c r="F34" s="9" t="s">
        <v>401</v>
      </c>
      <c r="G34" s="10" t="s">
        <v>413</v>
      </c>
      <c r="H34" s="10" t="s">
        <v>403</v>
      </c>
      <c r="I34" s="14">
        <v>125576</v>
      </c>
      <c r="J34" s="26">
        <v>55539505</v>
      </c>
      <c r="K34" s="25">
        <v>54547904</v>
      </c>
      <c r="L34" s="66">
        <v>13203</v>
      </c>
      <c r="M34" s="17">
        <v>1</v>
      </c>
      <c r="N34" s="74">
        <v>44201</v>
      </c>
      <c r="O34" s="41"/>
      <c r="P34" s="8">
        <v>0</v>
      </c>
      <c r="Q34" s="8">
        <f t="shared" si="0"/>
        <v>138779</v>
      </c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</row>
    <row r="35" spans="1:95" s="16" customFormat="1" ht="22.5" x14ac:dyDescent="0.25">
      <c r="A35" s="30"/>
      <c r="B35" s="79">
        <v>23</v>
      </c>
      <c r="C35" s="72" t="s">
        <v>13</v>
      </c>
      <c r="D35" s="75">
        <v>30402478</v>
      </c>
      <c r="E35" s="10" t="s">
        <v>432</v>
      </c>
      <c r="F35" s="9" t="s">
        <v>401</v>
      </c>
      <c r="G35" s="10" t="s">
        <v>402</v>
      </c>
      <c r="H35" s="10" t="s">
        <v>403</v>
      </c>
      <c r="I35" s="14">
        <v>110575</v>
      </c>
      <c r="J35" s="26">
        <v>55539505</v>
      </c>
      <c r="K35" s="25">
        <v>54547904</v>
      </c>
      <c r="L35" s="66">
        <v>6218</v>
      </c>
      <c r="M35" s="17">
        <v>1</v>
      </c>
      <c r="N35" s="74">
        <v>44201</v>
      </c>
      <c r="O35" s="41"/>
      <c r="P35" s="8">
        <v>0</v>
      </c>
      <c r="Q35" s="8">
        <f t="shared" si="0"/>
        <v>116793</v>
      </c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  <c r="CL35" s="43"/>
      <c r="CM35" s="43"/>
      <c r="CN35" s="43"/>
      <c r="CO35" s="43"/>
      <c r="CP35" s="43"/>
      <c r="CQ35" s="43"/>
    </row>
    <row r="36" spans="1:95" s="16" customFormat="1" ht="22.5" x14ac:dyDescent="0.25">
      <c r="A36" s="30"/>
      <c r="B36" s="79">
        <v>24</v>
      </c>
      <c r="C36" s="72" t="s">
        <v>13</v>
      </c>
      <c r="D36" s="75">
        <v>30402480</v>
      </c>
      <c r="E36" s="10" t="s">
        <v>433</v>
      </c>
      <c r="F36" s="9" t="s">
        <v>401</v>
      </c>
      <c r="G36" s="10" t="s">
        <v>402</v>
      </c>
      <c r="H36" s="10" t="s">
        <v>403</v>
      </c>
      <c r="I36" s="14">
        <v>878873</v>
      </c>
      <c r="J36" s="26">
        <v>55539505</v>
      </c>
      <c r="K36" s="25">
        <v>54547904</v>
      </c>
      <c r="L36" s="66">
        <v>86734</v>
      </c>
      <c r="M36" s="17">
        <v>1</v>
      </c>
      <c r="N36" s="74">
        <v>44201</v>
      </c>
      <c r="O36" s="41"/>
      <c r="P36" s="8">
        <v>0</v>
      </c>
      <c r="Q36" s="8">
        <f t="shared" si="0"/>
        <v>965607</v>
      </c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/>
      <c r="BQ36" s="43"/>
      <c r="BR36" s="43"/>
      <c r="BS36" s="43"/>
      <c r="BT36" s="43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  <c r="CG36" s="43"/>
      <c r="CH36" s="43"/>
      <c r="CI36" s="43"/>
      <c r="CJ36" s="43"/>
      <c r="CK36" s="43"/>
      <c r="CL36" s="43"/>
      <c r="CM36" s="43"/>
      <c r="CN36" s="43"/>
      <c r="CO36" s="43"/>
      <c r="CP36" s="43"/>
      <c r="CQ36" s="43"/>
    </row>
    <row r="37" spans="1:95" s="16" customFormat="1" ht="22.5" x14ac:dyDescent="0.25">
      <c r="A37" s="30"/>
      <c r="B37" s="79">
        <v>25</v>
      </c>
      <c r="C37" s="72" t="s">
        <v>13</v>
      </c>
      <c r="D37" s="75">
        <v>30420635</v>
      </c>
      <c r="E37" s="10" t="s">
        <v>434</v>
      </c>
      <c r="F37" s="9" t="s">
        <v>401</v>
      </c>
      <c r="G37" s="10" t="s">
        <v>420</v>
      </c>
      <c r="H37" s="10" t="s">
        <v>403</v>
      </c>
      <c r="I37" s="14">
        <v>505363</v>
      </c>
      <c r="J37" s="26">
        <v>55539505</v>
      </c>
      <c r="K37" s="25">
        <v>54547904</v>
      </c>
      <c r="L37" s="66">
        <v>1510659</v>
      </c>
      <c r="M37" s="17">
        <v>1</v>
      </c>
      <c r="N37" s="74">
        <v>44201</v>
      </c>
      <c r="O37" s="41"/>
      <c r="P37" s="8">
        <v>0</v>
      </c>
      <c r="Q37" s="8">
        <f t="shared" si="0"/>
        <v>2016022</v>
      </c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/>
      <c r="BQ37" s="43"/>
      <c r="BR37" s="43"/>
      <c r="BS37" s="43"/>
      <c r="BT37" s="43"/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  <c r="CG37" s="43"/>
      <c r="CH37" s="43"/>
      <c r="CI37" s="43"/>
      <c r="CJ37" s="43"/>
      <c r="CK37" s="43"/>
      <c r="CL37" s="43"/>
      <c r="CM37" s="43"/>
      <c r="CN37" s="43"/>
      <c r="CO37" s="43"/>
      <c r="CP37" s="43"/>
      <c r="CQ37" s="43"/>
    </row>
    <row r="38" spans="1:95" s="16" customFormat="1" ht="33.75" x14ac:dyDescent="0.25">
      <c r="A38" s="30"/>
      <c r="B38" s="79">
        <v>26</v>
      </c>
      <c r="C38" s="72" t="s">
        <v>13</v>
      </c>
      <c r="D38" s="75">
        <v>30452924</v>
      </c>
      <c r="E38" s="10" t="s">
        <v>435</v>
      </c>
      <c r="F38" s="9" t="s">
        <v>401</v>
      </c>
      <c r="G38" s="10" t="s">
        <v>420</v>
      </c>
      <c r="H38" s="10" t="s">
        <v>403</v>
      </c>
      <c r="I38" s="14">
        <v>99368</v>
      </c>
      <c r="J38" s="26">
        <v>55539505</v>
      </c>
      <c r="K38" s="25">
        <v>54547904</v>
      </c>
      <c r="L38" s="66">
        <v>10432</v>
      </c>
      <c r="M38" s="17">
        <v>1</v>
      </c>
      <c r="N38" s="74">
        <v>44201</v>
      </c>
      <c r="O38" s="41"/>
      <c r="P38" s="8">
        <v>0</v>
      </c>
      <c r="Q38" s="8">
        <f t="shared" si="0"/>
        <v>109800</v>
      </c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3"/>
      <c r="BM38" s="43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3"/>
      <c r="CM38" s="43"/>
      <c r="CN38" s="43"/>
      <c r="CO38" s="43"/>
      <c r="CP38" s="43"/>
      <c r="CQ38" s="43"/>
    </row>
    <row r="39" spans="1:95" s="16" customFormat="1" ht="22.5" x14ac:dyDescent="0.25">
      <c r="A39" s="30"/>
      <c r="B39" s="79">
        <v>27</v>
      </c>
      <c r="C39" s="72" t="s">
        <v>13</v>
      </c>
      <c r="D39" s="75">
        <v>30457688</v>
      </c>
      <c r="E39" s="10" t="s">
        <v>436</v>
      </c>
      <c r="F39" s="9" t="s">
        <v>401</v>
      </c>
      <c r="G39" s="10" t="s">
        <v>402</v>
      </c>
      <c r="H39" s="10" t="s">
        <v>403</v>
      </c>
      <c r="I39" s="14">
        <v>2379579</v>
      </c>
      <c r="J39" s="26">
        <v>55539505</v>
      </c>
      <c r="K39" s="25">
        <v>54547904</v>
      </c>
      <c r="L39" s="66">
        <v>801744</v>
      </c>
      <c r="M39" s="17">
        <v>1</v>
      </c>
      <c r="N39" s="74">
        <v>44201</v>
      </c>
      <c r="O39" s="41"/>
      <c r="P39" s="8">
        <v>0</v>
      </c>
      <c r="Q39" s="8">
        <f t="shared" si="0"/>
        <v>3181323</v>
      </c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3"/>
      <c r="CM39" s="43"/>
      <c r="CN39" s="43"/>
      <c r="CO39" s="43"/>
      <c r="CP39" s="43"/>
      <c r="CQ39" s="43"/>
    </row>
    <row r="40" spans="1:95" s="16" customFormat="1" ht="22.5" x14ac:dyDescent="0.25">
      <c r="A40" s="30"/>
      <c r="B40" s="79">
        <v>28</v>
      </c>
      <c r="C40" s="72" t="s">
        <v>13</v>
      </c>
      <c r="D40" s="75">
        <v>30467138</v>
      </c>
      <c r="E40" s="10" t="s">
        <v>437</v>
      </c>
      <c r="F40" s="9" t="s">
        <v>401</v>
      </c>
      <c r="G40" s="10" t="s">
        <v>420</v>
      </c>
      <c r="H40" s="10" t="s">
        <v>403</v>
      </c>
      <c r="I40" s="14">
        <v>262076</v>
      </c>
      <c r="J40" s="26">
        <v>55539505</v>
      </c>
      <c r="K40" s="25">
        <v>54547904</v>
      </c>
      <c r="L40" s="66">
        <v>14076</v>
      </c>
      <c r="M40" s="17">
        <v>1</v>
      </c>
      <c r="N40" s="74">
        <v>44201</v>
      </c>
      <c r="O40" s="41"/>
      <c r="P40" s="8">
        <v>0</v>
      </c>
      <c r="Q40" s="8">
        <f t="shared" si="0"/>
        <v>276152</v>
      </c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3"/>
      <c r="BM40" s="43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3"/>
      <c r="BZ40" s="43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3"/>
      <c r="CM40" s="43"/>
      <c r="CN40" s="43"/>
      <c r="CO40" s="43"/>
      <c r="CP40" s="43"/>
      <c r="CQ40" s="43"/>
    </row>
    <row r="41" spans="1:95" s="16" customFormat="1" ht="22.5" x14ac:dyDescent="0.25">
      <c r="A41" s="30"/>
      <c r="B41" s="79">
        <v>29</v>
      </c>
      <c r="C41" s="72" t="s">
        <v>13</v>
      </c>
      <c r="D41" s="75">
        <v>30474249</v>
      </c>
      <c r="E41" s="10" t="s">
        <v>438</v>
      </c>
      <c r="F41" s="9" t="s">
        <v>401</v>
      </c>
      <c r="G41" s="10" t="s">
        <v>420</v>
      </c>
      <c r="H41" s="10" t="s">
        <v>403</v>
      </c>
      <c r="I41" s="14">
        <v>0</v>
      </c>
      <c r="J41" s="26">
        <v>55539505</v>
      </c>
      <c r="K41" s="25">
        <v>54547904</v>
      </c>
      <c r="L41" s="66">
        <v>101632</v>
      </c>
      <c r="M41" s="17">
        <v>1</v>
      </c>
      <c r="N41" s="74">
        <v>44201</v>
      </c>
      <c r="O41" s="41"/>
      <c r="P41" s="8">
        <v>0</v>
      </c>
      <c r="Q41" s="8">
        <f t="shared" si="0"/>
        <v>101632</v>
      </c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3"/>
      <c r="CM41" s="43"/>
      <c r="CN41" s="43"/>
      <c r="CO41" s="43"/>
      <c r="CP41" s="43"/>
      <c r="CQ41" s="43"/>
    </row>
    <row r="42" spans="1:95" s="16" customFormat="1" ht="22.5" x14ac:dyDescent="0.25">
      <c r="A42" s="30"/>
      <c r="B42" s="79">
        <v>30</v>
      </c>
      <c r="C42" s="72" t="s">
        <v>13</v>
      </c>
      <c r="D42" s="75">
        <v>30479810</v>
      </c>
      <c r="E42" s="10" t="s">
        <v>439</v>
      </c>
      <c r="F42" s="9" t="s">
        <v>401</v>
      </c>
      <c r="G42" s="10" t="s">
        <v>405</v>
      </c>
      <c r="H42" s="10" t="s">
        <v>403</v>
      </c>
      <c r="I42" s="14">
        <v>716180</v>
      </c>
      <c r="J42" s="26">
        <v>55539505</v>
      </c>
      <c r="K42" s="25">
        <v>54547904</v>
      </c>
      <c r="L42" s="66">
        <v>359182</v>
      </c>
      <c r="M42" s="17">
        <v>1</v>
      </c>
      <c r="N42" s="74">
        <v>44201</v>
      </c>
      <c r="O42" s="41"/>
      <c r="P42" s="8">
        <v>0</v>
      </c>
      <c r="Q42" s="8">
        <f t="shared" si="0"/>
        <v>1075362</v>
      </c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  <c r="CJ42" s="43"/>
      <c r="CK42" s="43"/>
      <c r="CL42" s="43"/>
      <c r="CM42" s="43"/>
      <c r="CN42" s="43"/>
      <c r="CO42" s="43"/>
      <c r="CP42" s="43"/>
      <c r="CQ42" s="43"/>
    </row>
    <row r="43" spans="1:95" s="16" customFormat="1" ht="22.5" x14ac:dyDescent="0.25">
      <c r="A43" s="30"/>
      <c r="B43" s="79">
        <v>31</v>
      </c>
      <c r="C43" s="72" t="s">
        <v>13</v>
      </c>
      <c r="D43" s="75">
        <v>30481623</v>
      </c>
      <c r="E43" s="10" t="s">
        <v>440</v>
      </c>
      <c r="F43" s="9" t="s">
        <v>401</v>
      </c>
      <c r="G43" s="10" t="s">
        <v>420</v>
      </c>
      <c r="H43" s="10" t="s">
        <v>403</v>
      </c>
      <c r="I43" s="14">
        <v>1127</v>
      </c>
      <c r="J43" s="26">
        <v>55539505</v>
      </c>
      <c r="K43" s="25">
        <v>54547904</v>
      </c>
      <c r="L43" s="66">
        <v>113274</v>
      </c>
      <c r="M43" s="17">
        <v>1</v>
      </c>
      <c r="N43" s="74">
        <v>44201</v>
      </c>
      <c r="O43" s="41"/>
      <c r="P43" s="8">
        <v>1</v>
      </c>
      <c r="Q43" s="8">
        <f t="shared" si="0"/>
        <v>114402</v>
      </c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3"/>
      <c r="CL43" s="43"/>
      <c r="CM43" s="43"/>
      <c r="CN43" s="43"/>
      <c r="CO43" s="43"/>
      <c r="CP43" s="43"/>
      <c r="CQ43" s="43"/>
    </row>
    <row r="44" spans="1:95" s="16" customFormat="1" ht="22.5" x14ac:dyDescent="0.25">
      <c r="A44" s="30"/>
      <c r="B44" s="79">
        <v>32</v>
      </c>
      <c r="C44" s="72" t="s">
        <v>13</v>
      </c>
      <c r="D44" s="75">
        <v>30481656</v>
      </c>
      <c r="E44" s="10" t="s">
        <v>441</v>
      </c>
      <c r="F44" s="9" t="s">
        <v>401</v>
      </c>
      <c r="G44" s="10" t="s">
        <v>409</v>
      </c>
      <c r="H44" s="10" t="s">
        <v>403</v>
      </c>
      <c r="I44" s="14">
        <v>134916</v>
      </c>
      <c r="J44" s="26">
        <v>55539505</v>
      </c>
      <c r="K44" s="25">
        <v>54547904</v>
      </c>
      <c r="L44" s="66">
        <v>77600</v>
      </c>
      <c r="M44" s="17">
        <v>1</v>
      </c>
      <c r="N44" s="74">
        <v>44201</v>
      </c>
      <c r="O44" s="41"/>
      <c r="P44" s="8">
        <v>0</v>
      </c>
      <c r="Q44" s="8">
        <f t="shared" si="0"/>
        <v>212516</v>
      </c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3"/>
      <c r="CL44" s="43"/>
      <c r="CM44" s="43"/>
      <c r="CN44" s="43"/>
      <c r="CO44" s="43"/>
      <c r="CP44" s="43"/>
      <c r="CQ44" s="43"/>
    </row>
    <row r="45" spans="1:95" s="16" customFormat="1" x14ac:dyDescent="0.25">
      <c r="A45" s="30"/>
      <c r="B45" s="79">
        <v>33</v>
      </c>
      <c r="C45" s="72" t="s">
        <v>13</v>
      </c>
      <c r="D45" s="75">
        <v>30481908</v>
      </c>
      <c r="E45" s="10" t="s">
        <v>442</v>
      </c>
      <c r="F45" s="9" t="s">
        <v>401</v>
      </c>
      <c r="G45" s="10" t="s">
        <v>405</v>
      </c>
      <c r="H45" s="10" t="s">
        <v>403</v>
      </c>
      <c r="I45" s="14">
        <v>753023</v>
      </c>
      <c r="J45" s="26">
        <v>55539505</v>
      </c>
      <c r="K45" s="25">
        <v>54547904</v>
      </c>
      <c r="L45" s="66">
        <v>941556</v>
      </c>
      <c r="M45" s="17">
        <v>1</v>
      </c>
      <c r="N45" s="74">
        <v>44201</v>
      </c>
      <c r="O45" s="41"/>
      <c r="P45" s="8">
        <v>0</v>
      </c>
      <c r="Q45" s="8">
        <f t="shared" si="0"/>
        <v>1694579</v>
      </c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3"/>
      <c r="BY45" s="43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3"/>
      <c r="CL45" s="43"/>
      <c r="CM45" s="43"/>
      <c r="CN45" s="43"/>
      <c r="CO45" s="43"/>
      <c r="CP45" s="43"/>
      <c r="CQ45" s="43"/>
    </row>
    <row r="46" spans="1:95" s="16" customFormat="1" ht="22.5" x14ac:dyDescent="0.25">
      <c r="A46" s="30"/>
      <c r="B46" s="79">
        <v>34</v>
      </c>
      <c r="C46" s="72" t="s">
        <v>13</v>
      </c>
      <c r="D46" s="75">
        <v>30482079</v>
      </c>
      <c r="E46" s="10" t="s">
        <v>443</v>
      </c>
      <c r="F46" s="9" t="s">
        <v>401</v>
      </c>
      <c r="G46" s="10" t="s">
        <v>409</v>
      </c>
      <c r="H46" s="10" t="s">
        <v>403</v>
      </c>
      <c r="I46" s="14">
        <v>80742</v>
      </c>
      <c r="J46" s="26">
        <v>55539505</v>
      </c>
      <c r="K46" s="25">
        <v>54547904</v>
      </c>
      <c r="L46" s="66">
        <v>60871</v>
      </c>
      <c r="M46" s="17">
        <v>1</v>
      </c>
      <c r="N46" s="74">
        <v>44201</v>
      </c>
      <c r="O46" s="41"/>
      <c r="P46" s="8">
        <v>0</v>
      </c>
      <c r="Q46" s="8">
        <f t="shared" si="0"/>
        <v>141613</v>
      </c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3"/>
      <c r="BY46" s="43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3"/>
      <c r="CL46" s="43"/>
      <c r="CM46" s="43"/>
      <c r="CN46" s="43"/>
      <c r="CO46" s="43"/>
      <c r="CP46" s="43"/>
      <c r="CQ46" s="43"/>
    </row>
    <row r="47" spans="1:95" s="16" customFormat="1" ht="33.75" x14ac:dyDescent="0.25">
      <c r="A47" s="30"/>
      <c r="B47" s="79">
        <v>35</v>
      </c>
      <c r="C47" s="72" t="s">
        <v>13</v>
      </c>
      <c r="D47" s="75">
        <v>30483963</v>
      </c>
      <c r="E47" s="10" t="s">
        <v>444</v>
      </c>
      <c r="F47" s="9" t="s">
        <v>401</v>
      </c>
      <c r="G47" s="10" t="s">
        <v>405</v>
      </c>
      <c r="H47" s="10" t="s">
        <v>403</v>
      </c>
      <c r="I47" s="14">
        <v>99848</v>
      </c>
      <c r="J47" s="26">
        <v>55539505</v>
      </c>
      <c r="K47" s="25">
        <v>54547904</v>
      </c>
      <c r="L47" s="66">
        <v>10785</v>
      </c>
      <c r="M47" s="17">
        <v>1</v>
      </c>
      <c r="N47" s="74">
        <v>44201</v>
      </c>
      <c r="O47" s="41"/>
      <c r="P47" s="8">
        <v>0</v>
      </c>
      <c r="Q47" s="8">
        <f t="shared" si="0"/>
        <v>110633</v>
      </c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3"/>
      <c r="BY47" s="43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3"/>
      <c r="CL47" s="43"/>
      <c r="CM47" s="43"/>
      <c r="CN47" s="43"/>
      <c r="CO47" s="43"/>
      <c r="CP47" s="43"/>
      <c r="CQ47" s="43"/>
    </row>
    <row r="48" spans="1:95" s="16" customFormat="1" ht="33.75" x14ac:dyDescent="0.25">
      <c r="A48" s="30"/>
      <c r="B48" s="79">
        <v>36</v>
      </c>
      <c r="C48" s="72" t="s">
        <v>13</v>
      </c>
      <c r="D48" s="75">
        <v>30485186</v>
      </c>
      <c r="E48" s="10" t="s">
        <v>445</v>
      </c>
      <c r="F48" s="9" t="s">
        <v>401</v>
      </c>
      <c r="G48" s="10" t="s">
        <v>402</v>
      </c>
      <c r="H48" s="10" t="s">
        <v>403</v>
      </c>
      <c r="I48" s="14">
        <v>1439952</v>
      </c>
      <c r="J48" s="26">
        <v>55539505</v>
      </c>
      <c r="K48" s="25">
        <v>54547904</v>
      </c>
      <c r="L48" s="66">
        <v>2661000</v>
      </c>
      <c r="M48" s="17">
        <v>1</v>
      </c>
      <c r="N48" s="74">
        <v>44201</v>
      </c>
      <c r="O48" s="41"/>
      <c r="P48" s="8">
        <v>6444270</v>
      </c>
      <c r="Q48" s="8">
        <f t="shared" si="0"/>
        <v>10545222</v>
      </c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3"/>
      <c r="CF48" s="43"/>
      <c r="CG48" s="43"/>
      <c r="CH48" s="43"/>
      <c r="CI48" s="43"/>
      <c r="CJ48" s="43"/>
      <c r="CK48" s="43"/>
      <c r="CL48" s="43"/>
      <c r="CM48" s="43"/>
      <c r="CN48" s="43"/>
      <c r="CO48" s="43"/>
      <c r="CP48" s="43"/>
      <c r="CQ48" s="43"/>
    </row>
    <row r="49" spans="1:95" s="16" customFormat="1" ht="22.5" x14ac:dyDescent="0.25">
      <c r="A49" s="30"/>
      <c r="B49" s="79">
        <v>37</v>
      </c>
      <c r="C49" s="72" t="s">
        <v>13</v>
      </c>
      <c r="D49" s="75">
        <v>30486108</v>
      </c>
      <c r="E49" s="10" t="s">
        <v>446</v>
      </c>
      <c r="F49" s="9" t="s">
        <v>401</v>
      </c>
      <c r="G49" s="10" t="s">
        <v>402</v>
      </c>
      <c r="H49" s="10" t="s">
        <v>403</v>
      </c>
      <c r="I49" s="14">
        <v>3727</v>
      </c>
      <c r="J49" s="26">
        <v>55539505</v>
      </c>
      <c r="K49" s="25">
        <v>54547904</v>
      </c>
      <c r="L49" s="66">
        <v>228382</v>
      </c>
      <c r="M49" s="17">
        <v>1</v>
      </c>
      <c r="N49" s="74">
        <v>44201</v>
      </c>
      <c r="O49" s="41"/>
      <c r="P49" s="8">
        <v>0</v>
      </c>
      <c r="Q49" s="8">
        <f t="shared" si="0"/>
        <v>232109</v>
      </c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/>
      <c r="BO49" s="43"/>
      <c r="BP49" s="43"/>
      <c r="BQ49" s="43"/>
      <c r="BR49" s="43"/>
      <c r="BS49" s="43"/>
      <c r="BT49" s="43"/>
      <c r="BU49" s="43"/>
      <c r="BV49" s="43"/>
      <c r="BW49" s="43"/>
      <c r="BX49" s="43"/>
      <c r="BY49" s="43"/>
      <c r="BZ49" s="43"/>
      <c r="CA49" s="43"/>
      <c r="CB49" s="43"/>
      <c r="CC49" s="43"/>
      <c r="CD49" s="43"/>
      <c r="CE49" s="43"/>
      <c r="CF49" s="43"/>
      <c r="CG49" s="43"/>
      <c r="CH49" s="43"/>
      <c r="CI49" s="43"/>
      <c r="CJ49" s="43"/>
      <c r="CK49" s="43"/>
      <c r="CL49" s="43"/>
      <c r="CM49" s="43"/>
      <c r="CN49" s="43"/>
      <c r="CO49" s="43"/>
      <c r="CP49" s="43"/>
      <c r="CQ49" s="43"/>
    </row>
    <row r="50" spans="1:95" s="16" customFormat="1" ht="22.5" x14ac:dyDescent="0.25">
      <c r="A50" s="30"/>
      <c r="B50" s="79">
        <v>38</v>
      </c>
      <c r="C50" s="72" t="s">
        <v>13</v>
      </c>
      <c r="D50" s="75">
        <v>30486510</v>
      </c>
      <c r="E50" s="10" t="s">
        <v>447</v>
      </c>
      <c r="F50" s="9" t="s">
        <v>401</v>
      </c>
      <c r="G50" s="10" t="s">
        <v>402</v>
      </c>
      <c r="H50" s="10" t="s">
        <v>403</v>
      </c>
      <c r="I50" s="14">
        <v>1268</v>
      </c>
      <c r="J50" s="26">
        <v>55539505</v>
      </c>
      <c r="K50" s="25">
        <v>54547904</v>
      </c>
      <c r="L50" s="66">
        <v>162783</v>
      </c>
      <c r="M50" s="17">
        <v>1</v>
      </c>
      <c r="N50" s="74">
        <v>44201</v>
      </c>
      <c r="O50" s="41"/>
      <c r="P50" s="8">
        <v>1</v>
      </c>
      <c r="Q50" s="8">
        <f t="shared" si="0"/>
        <v>164052</v>
      </c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/>
      <c r="BO50" s="43"/>
      <c r="BP50" s="43"/>
      <c r="BQ50" s="43"/>
      <c r="BR50" s="43"/>
      <c r="BS50" s="43"/>
      <c r="BT50" s="43"/>
      <c r="BU50" s="43"/>
      <c r="BV50" s="43"/>
      <c r="BW50" s="43"/>
      <c r="BX50" s="43"/>
      <c r="BY50" s="43"/>
      <c r="BZ50" s="43"/>
      <c r="CA50" s="43"/>
      <c r="CB50" s="43"/>
      <c r="CC50" s="43"/>
      <c r="CD50" s="43"/>
      <c r="CE50" s="43"/>
      <c r="CF50" s="43"/>
      <c r="CG50" s="43"/>
      <c r="CH50" s="43"/>
      <c r="CI50" s="43"/>
      <c r="CJ50" s="43"/>
      <c r="CK50" s="43"/>
      <c r="CL50" s="43"/>
      <c r="CM50" s="43"/>
      <c r="CN50" s="43"/>
      <c r="CO50" s="43"/>
      <c r="CP50" s="43"/>
      <c r="CQ50" s="43"/>
    </row>
    <row r="51" spans="1:95" s="16" customFormat="1" ht="22.5" x14ac:dyDescent="0.25">
      <c r="A51" s="30"/>
      <c r="B51" s="79">
        <v>39</v>
      </c>
      <c r="C51" s="72" t="s">
        <v>13</v>
      </c>
      <c r="D51" s="75">
        <v>40008790</v>
      </c>
      <c r="E51" s="10" t="s">
        <v>448</v>
      </c>
      <c r="F51" s="9" t="s">
        <v>401</v>
      </c>
      <c r="G51" s="10" t="s">
        <v>405</v>
      </c>
      <c r="H51" s="10" t="s">
        <v>403</v>
      </c>
      <c r="I51" s="14">
        <v>3509533</v>
      </c>
      <c r="J51" s="26">
        <v>55539505</v>
      </c>
      <c r="K51" s="25">
        <v>54547904</v>
      </c>
      <c r="L51" s="66">
        <v>2532486</v>
      </c>
      <c r="M51" s="17">
        <v>1</v>
      </c>
      <c r="N51" s="74">
        <v>44201</v>
      </c>
      <c r="O51" s="41"/>
      <c r="P51" s="8">
        <v>0</v>
      </c>
      <c r="Q51" s="8">
        <f t="shared" si="0"/>
        <v>6042019</v>
      </c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3"/>
      <c r="CK51" s="43"/>
      <c r="CL51" s="43"/>
      <c r="CM51" s="43"/>
      <c r="CN51" s="43"/>
      <c r="CO51" s="43"/>
      <c r="CP51" s="43"/>
      <c r="CQ51" s="43"/>
    </row>
    <row r="52" spans="1:95" s="16" customFormat="1" ht="22.5" x14ac:dyDescent="0.25">
      <c r="A52" s="30"/>
      <c r="B52" s="79">
        <v>40</v>
      </c>
      <c r="C52" s="72" t="s">
        <v>13</v>
      </c>
      <c r="D52" s="75">
        <v>40014026</v>
      </c>
      <c r="E52" s="10" t="s">
        <v>449</v>
      </c>
      <c r="F52" s="9" t="s">
        <v>401</v>
      </c>
      <c r="G52" s="10" t="s">
        <v>402</v>
      </c>
      <c r="H52" s="10" t="s">
        <v>403</v>
      </c>
      <c r="I52" s="14">
        <v>8311</v>
      </c>
      <c r="J52" s="26">
        <v>55539505</v>
      </c>
      <c r="K52" s="25">
        <v>54547904</v>
      </c>
      <c r="L52" s="66">
        <v>183625</v>
      </c>
      <c r="M52" s="17">
        <v>1</v>
      </c>
      <c r="N52" s="74">
        <v>44201</v>
      </c>
      <c r="O52" s="41"/>
      <c r="P52" s="8">
        <v>0</v>
      </c>
      <c r="Q52" s="8">
        <f t="shared" si="0"/>
        <v>191936</v>
      </c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3"/>
      <c r="CK52" s="43"/>
      <c r="CL52" s="43"/>
      <c r="CM52" s="43"/>
      <c r="CN52" s="43"/>
      <c r="CO52" s="43"/>
      <c r="CP52" s="43"/>
      <c r="CQ52" s="43"/>
    </row>
    <row r="53" spans="1:95" s="16" customFormat="1" ht="22.5" x14ac:dyDescent="0.25">
      <c r="A53" s="30"/>
      <c r="B53" s="79">
        <v>41</v>
      </c>
      <c r="C53" s="72" t="s">
        <v>13</v>
      </c>
      <c r="D53" s="75">
        <v>40014220</v>
      </c>
      <c r="E53" s="10" t="s">
        <v>450</v>
      </c>
      <c r="F53" s="9" t="s">
        <v>401</v>
      </c>
      <c r="G53" s="10" t="s">
        <v>426</v>
      </c>
      <c r="H53" s="10" t="s">
        <v>403</v>
      </c>
      <c r="I53" s="14">
        <v>0</v>
      </c>
      <c r="J53" s="26">
        <v>55539505</v>
      </c>
      <c r="K53" s="25">
        <v>54547904</v>
      </c>
      <c r="L53" s="66">
        <v>83591</v>
      </c>
      <c r="M53" s="17">
        <v>1</v>
      </c>
      <c r="N53" s="74">
        <v>44201</v>
      </c>
      <c r="O53" s="41"/>
      <c r="P53" s="8">
        <v>0</v>
      </c>
      <c r="Q53" s="8">
        <f t="shared" si="0"/>
        <v>83591</v>
      </c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3"/>
      <c r="CK53" s="43"/>
      <c r="CL53" s="43"/>
      <c r="CM53" s="43"/>
      <c r="CN53" s="43"/>
      <c r="CO53" s="43"/>
      <c r="CP53" s="43"/>
      <c r="CQ53" s="43"/>
    </row>
    <row r="54" spans="1:95" s="16" customFormat="1" ht="33.75" x14ac:dyDescent="0.25">
      <c r="A54" s="30"/>
      <c r="B54" s="79">
        <v>42</v>
      </c>
      <c r="C54" s="72" t="s">
        <v>13</v>
      </c>
      <c r="D54" s="75">
        <v>40018702</v>
      </c>
      <c r="E54" s="10" t="s">
        <v>451</v>
      </c>
      <c r="F54" s="9" t="s">
        <v>401</v>
      </c>
      <c r="G54" s="10" t="s">
        <v>402</v>
      </c>
      <c r="H54" s="10" t="s">
        <v>403</v>
      </c>
      <c r="I54" s="14">
        <v>6668</v>
      </c>
      <c r="J54" s="26">
        <v>55539505</v>
      </c>
      <c r="K54" s="25">
        <v>54547904</v>
      </c>
      <c r="L54" s="66">
        <v>1090600</v>
      </c>
      <c r="M54" s="17">
        <v>1</v>
      </c>
      <c r="N54" s="74">
        <v>44201</v>
      </c>
      <c r="O54" s="41"/>
      <c r="P54" s="8">
        <v>1493681</v>
      </c>
      <c r="Q54" s="8">
        <f t="shared" si="0"/>
        <v>2590949</v>
      </c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3"/>
      <c r="CK54" s="43"/>
      <c r="CL54" s="43"/>
      <c r="CM54" s="43"/>
      <c r="CN54" s="43"/>
      <c r="CO54" s="43"/>
      <c r="CP54" s="43"/>
      <c r="CQ54" s="43"/>
    </row>
    <row r="55" spans="1:95" ht="15" customHeight="1" x14ac:dyDescent="0.25">
      <c r="B55" s="156" t="s">
        <v>0</v>
      </c>
      <c r="C55" s="157"/>
      <c r="D55" s="157"/>
      <c r="E55" s="157"/>
      <c r="F55" s="157"/>
      <c r="G55" s="157"/>
      <c r="H55" s="158"/>
      <c r="I55" s="5">
        <f>SUM(I13:I54)</f>
        <v>45420137</v>
      </c>
      <c r="J55" s="5"/>
      <c r="K55" s="5"/>
      <c r="L55" s="5">
        <f t="shared" ref="L55" si="1">SUM(L13:L54)</f>
        <v>17492723</v>
      </c>
      <c r="M55" s="5"/>
      <c r="N55" s="7"/>
      <c r="O55" s="50"/>
      <c r="P55" s="5">
        <f>SUM(P13:P54)</f>
        <v>32748916</v>
      </c>
      <c r="Q55" s="5">
        <f>SUM(Q13:Q54)</f>
        <v>95661776</v>
      </c>
    </row>
    <row r="56" spans="1:95" s="34" customFormat="1" ht="20.25" customHeight="1" x14ac:dyDescent="0.25">
      <c r="A56" s="30"/>
      <c r="B56" s="170"/>
      <c r="C56" s="170"/>
      <c r="D56" s="170"/>
      <c r="E56" s="170"/>
      <c r="F56" s="35"/>
      <c r="G56" s="35"/>
      <c r="O56" s="51"/>
    </row>
    <row r="57" spans="1:95" s="34" customFormat="1" x14ac:dyDescent="0.25">
      <c r="A57" s="30"/>
      <c r="B57" s="165"/>
      <c r="C57" s="165"/>
      <c r="D57" s="165"/>
      <c r="E57" s="165"/>
      <c r="F57" s="165"/>
      <c r="G57" s="165"/>
      <c r="H57" s="165"/>
      <c r="I57" s="165"/>
      <c r="J57" s="165"/>
      <c r="K57" s="165"/>
      <c r="L57" s="165"/>
      <c r="M57" s="165"/>
      <c r="N57" s="165"/>
      <c r="O57" s="51"/>
    </row>
    <row r="58" spans="1:95" s="34" customFormat="1" x14ac:dyDescent="0.25">
      <c r="A58" s="30"/>
      <c r="B58" s="35"/>
      <c r="D58" s="35"/>
    </row>
    <row r="59" spans="1:95" s="34" customFormat="1" x14ac:dyDescent="0.25">
      <c r="A59" s="30"/>
      <c r="B59" s="35"/>
      <c r="D59" s="35"/>
    </row>
    <row r="60" spans="1:95" s="34" customFormat="1" x14ac:dyDescent="0.25">
      <c r="A60" s="30"/>
      <c r="B60" s="35"/>
      <c r="D60" s="35"/>
    </row>
    <row r="61" spans="1:95" s="34" customFormat="1" x14ac:dyDescent="0.25">
      <c r="A61" s="30"/>
      <c r="B61" s="35"/>
      <c r="D61" s="35"/>
    </row>
    <row r="62" spans="1:95" s="34" customFormat="1" x14ac:dyDescent="0.25">
      <c r="A62" s="30"/>
      <c r="B62" s="35"/>
      <c r="D62" s="35"/>
    </row>
    <row r="63" spans="1:95" s="34" customFormat="1" x14ac:dyDescent="0.25">
      <c r="A63" s="30"/>
      <c r="B63" s="35"/>
      <c r="D63" s="35"/>
    </row>
    <row r="64" spans="1:95" s="34" customFormat="1" x14ac:dyDescent="0.25">
      <c r="A64" s="30"/>
      <c r="B64" s="35"/>
      <c r="D64" s="35"/>
    </row>
    <row r="65" spans="1:4" s="34" customFormat="1" x14ac:dyDescent="0.25">
      <c r="A65" s="30"/>
      <c r="B65" s="35"/>
      <c r="D65" s="35"/>
    </row>
    <row r="66" spans="1:4" s="34" customFormat="1" x14ac:dyDescent="0.25">
      <c r="A66" s="30"/>
      <c r="B66" s="35"/>
      <c r="D66" s="35"/>
    </row>
    <row r="67" spans="1:4" s="34" customFormat="1" x14ac:dyDescent="0.25">
      <c r="A67" s="30"/>
      <c r="B67" s="35"/>
      <c r="D67" s="35"/>
    </row>
    <row r="68" spans="1:4" s="34" customFormat="1" x14ac:dyDescent="0.25">
      <c r="A68" s="30"/>
      <c r="B68" s="35"/>
      <c r="D68" s="35"/>
    </row>
    <row r="69" spans="1:4" s="34" customFormat="1" x14ac:dyDescent="0.25">
      <c r="A69" s="30"/>
      <c r="B69" s="35"/>
      <c r="D69" s="35"/>
    </row>
    <row r="70" spans="1:4" s="34" customFormat="1" x14ac:dyDescent="0.25">
      <c r="A70" s="30"/>
      <c r="B70" s="35"/>
      <c r="D70" s="35"/>
    </row>
    <row r="71" spans="1:4" s="34" customFormat="1" x14ac:dyDescent="0.25">
      <c r="A71" s="30"/>
      <c r="B71" s="35"/>
      <c r="D71" s="35"/>
    </row>
    <row r="72" spans="1:4" s="34" customFormat="1" x14ac:dyDescent="0.25">
      <c r="A72" s="30"/>
      <c r="B72" s="35"/>
      <c r="D72" s="35"/>
    </row>
    <row r="73" spans="1:4" s="34" customFormat="1" x14ac:dyDescent="0.25">
      <c r="A73" s="30"/>
      <c r="B73" s="35"/>
      <c r="D73" s="35"/>
    </row>
    <row r="74" spans="1:4" s="34" customFormat="1" x14ac:dyDescent="0.25">
      <c r="A74" s="30"/>
      <c r="B74" s="35"/>
      <c r="D74" s="35"/>
    </row>
    <row r="75" spans="1:4" s="34" customFormat="1" x14ac:dyDescent="0.25">
      <c r="A75" s="30"/>
      <c r="B75" s="35"/>
      <c r="D75" s="35"/>
    </row>
    <row r="76" spans="1:4" s="34" customFormat="1" x14ac:dyDescent="0.25">
      <c r="A76" s="30"/>
      <c r="B76" s="35"/>
      <c r="D76" s="35"/>
    </row>
    <row r="77" spans="1:4" s="34" customFormat="1" x14ac:dyDescent="0.25">
      <c r="A77" s="30"/>
      <c r="B77" s="35"/>
      <c r="D77" s="35"/>
    </row>
    <row r="78" spans="1:4" s="34" customFormat="1" x14ac:dyDescent="0.25">
      <c r="A78" s="30"/>
      <c r="B78" s="35"/>
      <c r="D78" s="35"/>
    </row>
    <row r="79" spans="1:4" s="34" customFormat="1" x14ac:dyDescent="0.25">
      <c r="A79" s="30"/>
      <c r="B79" s="35"/>
      <c r="D79" s="35"/>
    </row>
    <row r="80" spans="1:4" s="34" customFormat="1" x14ac:dyDescent="0.25">
      <c r="A80" s="30"/>
      <c r="B80" s="35"/>
      <c r="D80" s="35"/>
    </row>
    <row r="81" spans="1:4" s="34" customFormat="1" x14ac:dyDescent="0.25">
      <c r="A81" s="30"/>
      <c r="B81" s="35"/>
      <c r="D81" s="35"/>
    </row>
    <row r="82" spans="1:4" s="34" customFormat="1" x14ac:dyDescent="0.25">
      <c r="A82" s="30"/>
      <c r="B82" s="35"/>
      <c r="D82" s="35"/>
    </row>
    <row r="83" spans="1:4" s="34" customFormat="1" x14ac:dyDescent="0.25">
      <c r="A83" s="30"/>
      <c r="B83" s="35"/>
      <c r="D83" s="35"/>
    </row>
    <row r="84" spans="1:4" s="34" customFormat="1" x14ac:dyDescent="0.25">
      <c r="A84" s="30"/>
      <c r="B84" s="35"/>
      <c r="D84" s="35"/>
    </row>
    <row r="85" spans="1:4" s="34" customFormat="1" x14ac:dyDescent="0.25">
      <c r="A85" s="30"/>
      <c r="B85" s="35"/>
      <c r="D85" s="35"/>
    </row>
    <row r="86" spans="1:4" s="34" customFormat="1" x14ac:dyDescent="0.25">
      <c r="A86" s="30"/>
      <c r="B86" s="35"/>
      <c r="D86" s="35"/>
    </row>
    <row r="87" spans="1:4" s="34" customFormat="1" x14ac:dyDescent="0.25">
      <c r="A87" s="30"/>
      <c r="B87" s="35"/>
      <c r="D87" s="35"/>
    </row>
    <row r="88" spans="1:4" s="34" customFormat="1" x14ac:dyDescent="0.25">
      <c r="A88" s="30"/>
      <c r="B88" s="35"/>
      <c r="D88" s="35"/>
    </row>
    <row r="89" spans="1:4" s="34" customFormat="1" x14ac:dyDescent="0.25">
      <c r="A89" s="30"/>
      <c r="B89" s="35"/>
      <c r="D89" s="35"/>
    </row>
    <row r="90" spans="1:4" s="34" customFormat="1" x14ac:dyDescent="0.25">
      <c r="A90" s="30"/>
      <c r="B90" s="35"/>
      <c r="D90" s="35"/>
    </row>
    <row r="91" spans="1:4" s="34" customFormat="1" x14ac:dyDescent="0.25">
      <c r="A91" s="30"/>
      <c r="B91" s="35"/>
      <c r="D91" s="35"/>
    </row>
    <row r="92" spans="1:4" s="34" customFormat="1" x14ac:dyDescent="0.25">
      <c r="A92" s="30"/>
      <c r="B92" s="35"/>
      <c r="D92" s="35"/>
    </row>
    <row r="93" spans="1:4" s="34" customFormat="1" x14ac:dyDescent="0.25">
      <c r="A93" s="30"/>
      <c r="B93" s="35"/>
      <c r="D93" s="35"/>
    </row>
    <row r="94" spans="1:4" s="34" customFormat="1" x14ac:dyDescent="0.25">
      <c r="A94" s="30"/>
      <c r="B94" s="35"/>
      <c r="D94" s="35"/>
    </row>
    <row r="95" spans="1:4" s="34" customFormat="1" x14ac:dyDescent="0.25">
      <c r="A95" s="30"/>
      <c r="B95" s="35"/>
      <c r="D95" s="35"/>
    </row>
    <row r="96" spans="1:4" s="34" customFormat="1" x14ac:dyDescent="0.25">
      <c r="A96" s="30"/>
      <c r="B96" s="35"/>
      <c r="D96" s="35"/>
    </row>
    <row r="97" spans="1:4" s="34" customFormat="1" x14ac:dyDescent="0.25">
      <c r="A97" s="30"/>
      <c r="B97" s="35"/>
      <c r="D97" s="35"/>
    </row>
    <row r="98" spans="1:4" s="34" customFormat="1" x14ac:dyDescent="0.25">
      <c r="A98" s="30"/>
      <c r="B98" s="35"/>
      <c r="D98" s="35"/>
    </row>
    <row r="99" spans="1:4" s="34" customFormat="1" x14ac:dyDescent="0.25">
      <c r="A99" s="30"/>
      <c r="B99" s="35"/>
      <c r="D99" s="35"/>
    </row>
    <row r="100" spans="1:4" s="34" customFormat="1" x14ac:dyDescent="0.25">
      <c r="A100" s="30"/>
      <c r="B100" s="35"/>
      <c r="D100" s="35"/>
    </row>
    <row r="101" spans="1:4" s="34" customFormat="1" x14ac:dyDescent="0.25">
      <c r="A101" s="30"/>
      <c r="B101" s="35"/>
      <c r="D101" s="35"/>
    </row>
    <row r="102" spans="1:4" s="34" customFormat="1" x14ac:dyDescent="0.25">
      <c r="A102" s="30"/>
      <c r="B102" s="35"/>
      <c r="D102" s="35"/>
    </row>
    <row r="103" spans="1:4" s="34" customFormat="1" x14ac:dyDescent="0.25">
      <c r="A103" s="30"/>
      <c r="B103" s="35"/>
      <c r="D103" s="35"/>
    </row>
    <row r="104" spans="1:4" s="34" customFormat="1" x14ac:dyDescent="0.25">
      <c r="A104" s="30"/>
      <c r="B104" s="35"/>
      <c r="D104" s="35"/>
    </row>
    <row r="105" spans="1:4" s="34" customFormat="1" x14ac:dyDescent="0.25">
      <c r="A105" s="30"/>
      <c r="B105" s="35"/>
      <c r="D105" s="35"/>
    </row>
    <row r="106" spans="1:4" s="34" customFormat="1" x14ac:dyDescent="0.25">
      <c r="A106" s="30"/>
      <c r="B106" s="35"/>
      <c r="D106" s="35"/>
    </row>
    <row r="107" spans="1:4" s="34" customFormat="1" x14ac:dyDescent="0.25">
      <c r="A107" s="30"/>
      <c r="B107" s="35"/>
      <c r="D107" s="35"/>
    </row>
    <row r="108" spans="1:4" s="34" customFormat="1" x14ac:dyDescent="0.25">
      <c r="A108" s="30"/>
      <c r="B108" s="35"/>
      <c r="D108" s="35"/>
    </row>
    <row r="109" spans="1:4" s="34" customFormat="1" x14ac:dyDescent="0.25">
      <c r="A109" s="30"/>
      <c r="B109" s="35"/>
      <c r="D109" s="35"/>
    </row>
    <row r="110" spans="1:4" s="34" customFormat="1" x14ac:dyDescent="0.25">
      <c r="A110" s="30"/>
      <c r="B110" s="35"/>
      <c r="D110" s="35"/>
    </row>
    <row r="111" spans="1:4" s="34" customFormat="1" x14ac:dyDescent="0.25">
      <c r="A111" s="30"/>
      <c r="B111" s="35"/>
      <c r="D111" s="35"/>
    </row>
    <row r="112" spans="1:4" s="34" customFormat="1" x14ac:dyDescent="0.25">
      <c r="A112" s="30"/>
      <c r="B112" s="35"/>
      <c r="D112" s="35"/>
    </row>
    <row r="113" spans="1:4" s="34" customFormat="1" x14ac:dyDescent="0.25">
      <c r="A113" s="30"/>
      <c r="B113" s="35"/>
      <c r="D113" s="35"/>
    </row>
    <row r="114" spans="1:4" s="34" customFormat="1" x14ac:dyDescent="0.25">
      <c r="A114" s="30"/>
      <c r="B114" s="35"/>
      <c r="D114" s="35"/>
    </row>
    <row r="115" spans="1:4" s="34" customFormat="1" x14ac:dyDescent="0.25">
      <c r="A115" s="30"/>
      <c r="B115" s="35"/>
      <c r="D115" s="35"/>
    </row>
    <row r="116" spans="1:4" s="34" customFormat="1" x14ac:dyDescent="0.25">
      <c r="A116" s="30"/>
      <c r="B116" s="35"/>
      <c r="D116" s="35"/>
    </row>
    <row r="117" spans="1:4" s="34" customFormat="1" x14ac:dyDescent="0.25">
      <c r="A117" s="30"/>
      <c r="B117" s="35"/>
      <c r="D117" s="35"/>
    </row>
    <row r="118" spans="1:4" s="34" customFormat="1" x14ac:dyDescent="0.25">
      <c r="A118" s="30"/>
      <c r="B118" s="35"/>
      <c r="D118" s="35"/>
    </row>
    <row r="119" spans="1:4" s="34" customFormat="1" x14ac:dyDescent="0.25">
      <c r="A119" s="30"/>
      <c r="B119" s="35"/>
      <c r="D119" s="35"/>
    </row>
    <row r="120" spans="1:4" s="34" customFormat="1" x14ac:dyDescent="0.25">
      <c r="A120" s="30"/>
      <c r="B120" s="35"/>
      <c r="D120" s="35"/>
    </row>
    <row r="121" spans="1:4" s="34" customFormat="1" x14ac:dyDescent="0.25">
      <c r="A121" s="30"/>
      <c r="B121" s="35"/>
      <c r="D121" s="35"/>
    </row>
    <row r="122" spans="1:4" s="34" customFormat="1" x14ac:dyDescent="0.25">
      <c r="A122" s="30"/>
      <c r="B122" s="35"/>
      <c r="D122" s="35"/>
    </row>
    <row r="123" spans="1:4" s="34" customFormat="1" x14ac:dyDescent="0.25">
      <c r="A123" s="30"/>
      <c r="B123" s="35"/>
      <c r="D123" s="35"/>
    </row>
    <row r="124" spans="1:4" s="34" customFormat="1" x14ac:dyDescent="0.25">
      <c r="A124" s="30"/>
      <c r="B124" s="35"/>
      <c r="D124" s="35"/>
    </row>
    <row r="125" spans="1:4" s="34" customFormat="1" x14ac:dyDescent="0.25">
      <c r="A125" s="30"/>
      <c r="B125" s="35"/>
      <c r="D125" s="35"/>
    </row>
    <row r="126" spans="1:4" s="34" customFormat="1" x14ac:dyDescent="0.25">
      <c r="A126" s="30"/>
      <c r="B126" s="35"/>
      <c r="D126" s="35"/>
    </row>
    <row r="127" spans="1:4" s="34" customFormat="1" x14ac:dyDescent="0.25">
      <c r="A127" s="30"/>
      <c r="B127" s="35"/>
      <c r="D127" s="35"/>
    </row>
    <row r="128" spans="1:4" s="34" customFormat="1" x14ac:dyDescent="0.25">
      <c r="A128" s="30"/>
      <c r="B128" s="35"/>
      <c r="D128" s="35"/>
    </row>
    <row r="129" spans="1:4" s="34" customFormat="1" x14ac:dyDescent="0.25">
      <c r="A129" s="30"/>
      <c r="B129" s="35"/>
      <c r="D129" s="35"/>
    </row>
    <row r="130" spans="1:4" s="34" customFormat="1" x14ac:dyDescent="0.25">
      <c r="A130" s="30"/>
      <c r="B130" s="35"/>
      <c r="D130" s="35"/>
    </row>
    <row r="131" spans="1:4" s="34" customFormat="1" x14ac:dyDescent="0.25">
      <c r="A131" s="30"/>
      <c r="B131" s="35"/>
      <c r="D131" s="35"/>
    </row>
    <row r="132" spans="1:4" s="34" customFormat="1" x14ac:dyDescent="0.25">
      <c r="A132" s="30"/>
      <c r="B132" s="35"/>
      <c r="D132" s="35"/>
    </row>
    <row r="133" spans="1:4" s="34" customFormat="1" x14ac:dyDescent="0.25">
      <c r="A133" s="30"/>
      <c r="B133" s="35"/>
      <c r="D133" s="35"/>
    </row>
    <row r="134" spans="1:4" s="34" customFormat="1" x14ac:dyDescent="0.25">
      <c r="A134" s="30"/>
      <c r="B134" s="35"/>
      <c r="D134" s="35"/>
    </row>
    <row r="135" spans="1:4" s="34" customFormat="1" x14ac:dyDescent="0.25">
      <c r="A135" s="30"/>
      <c r="B135" s="35"/>
      <c r="D135" s="35"/>
    </row>
    <row r="136" spans="1:4" s="34" customFormat="1" x14ac:dyDescent="0.25">
      <c r="A136" s="30"/>
      <c r="B136" s="35"/>
      <c r="D136" s="35"/>
    </row>
    <row r="137" spans="1:4" s="34" customFormat="1" x14ac:dyDescent="0.25">
      <c r="A137" s="30"/>
      <c r="B137" s="35"/>
      <c r="D137" s="35"/>
    </row>
    <row r="138" spans="1:4" s="34" customFormat="1" x14ac:dyDescent="0.25">
      <c r="A138" s="30"/>
      <c r="B138" s="35"/>
      <c r="D138" s="35"/>
    </row>
    <row r="139" spans="1:4" s="34" customFormat="1" x14ac:dyDescent="0.25">
      <c r="A139" s="30"/>
      <c r="B139" s="35"/>
      <c r="D139" s="35"/>
    </row>
    <row r="140" spans="1:4" s="34" customFormat="1" x14ac:dyDescent="0.25">
      <c r="A140" s="30"/>
      <c r="B140" s="35"/>
      <c r="D140" s="35"/>
    </row>
    <row r="141" spans="1:4" s="34" customFormat="1" x14ac:dyDescent="0.25">
      <c r="A141" s="30"/>
      <c r="B141" s="35"/>
      <c r="D141" s="35"/>
    </row>
    <row r="142" spans="1:4" s="34" customFormat="1" x14ac:dyDescent="0.25">
      <c r="A142" s="30"/>
      <c r="B142" s="35"/>
      <c r="D142" s="35"/>
    </row>
    <row r="143" spans="1:4" s="34" customFormat="1" x14ac:dyDescent="0.25">
      <c r="A143" s="30"/>
      <c r="B143" s="35"/>
      <c r="D143" s="35"/>
    </row>
    <row r="144" spans="1:4" s="34" customFormat="1" x14ac:dyDescent="0.25">
      <c r="A144" s="30"/>
      <c r="B144" s="35"/>
      <c r="D144" s="35"/>
    </row>
    <row r="145" spans="1:4" s="34" customFormat="1" x14ac:dyDescent="0.25">
      <c r="A145" s="30"/>
      <c r="B145" s="35"/>
      <c r="D145" s="35"/>
    </row>
    <row r="146" spans="1:4" s="34" customFormat="1" x14ac:dyDescent="0.25">
      <c r="A146" s="30"/>
      <c r="B146" s="35"/>
      <c r="D146" s="35"/>
    </row>
    <row r="147" spans="1:4" s="34" customFormat="1" x14ac:dyDescent="0.25">
      <c r="A147" s="30"/>
      <c r="B147" s="35"/>
      <c r="D147" s="35"/>
    </row>
    <row r="148" spans="1:4" s="34" customFormat="1" x14ac:dyDescent="0.25">
      <c r="A148" s="30"/>
      <c r="B148" s="35"/>
      <c r="D148" s="35"/>
    </row>
    <row r="149" spans="1:4" s="34" customFormat="1" x14ac:dyDescent="0.25">
      <c r="A149" s="30"/>
      <c r="B149" s="35"/>
      <c r="D149" s="35"/>
    </row>
    <row r="150" spans="1:4" s="34" customFormat="1" x14ac:dyDescent="0.25">
      <c r="A150" s="30"/>
      <c r="B150" s="35"/>
      <c r="D150" s="35"/>
    </row>
    <row r="151" spans="1:4" s="34" customFormat="1" x14ac:dyDescent="0.25">
      <c r="A151" s="30"/>
      <c r="B151" s="35"/>
      <c r="D151" s="35"/>
    </row>
    <row r="152" spans="1:4" s="34" customFormat="1" x14ac:dyDescent="0.25">
      <c r="A152" s="30"/>
      <c r="B152" s="35"/>
      <c r="D152" s="35"/>
    </row>
    <row r="153" spans="1:4" s="34" customFormat="1" x14ac:dyDescent="0.25">
      <c r="A153" s="30"/>
      <c r="B153" s="35"/>
      <c r="D153" s="35"/>
    </row>
    <row r="154" spans="1:4" s="34" customFormat="1" x14ac:dyDescent="0.25">
      <c r="A154" s="30"/>
      <c r="B154" s="35"/>
      <c r="D154" s="35"/>
    </row>
    <row r="155" spans="1:4" s="34" customFormat="1" x14ac:dyDescent="0.25">
      <c r="A155" s="30"/>
      <c r="B155" s="35"/>
      <c r="D155" s="35"/>
    </row>
    <row r="156" spans="1:4" s="34" customFormat="1" x14ac:dyDescent="0.25">
      <c r="A156" s="30"/>
      <c r="B156" s="35"/>
      <c r="D156" s="35"/>
    </row>
    <row r="157" spans="1:4" s="34" customFormat="1" x14ac:dyDescent="0.25">
      <c r="A157" s="30"/>
      <c r="B157" s="35"/>
      <c r="D157" s="35"/>
    </row>
    <row r="158" spans="1:4" s="34" customFormat="1" x14ac:dyDescent="0.25">
      <c r="A158" s="30"/>
      <c r="B158" s="35"/>
      <c r="D158" s="35"/>
    </row>
    <row r="159" spans="1:4" s="34" customFormat="1" x14ac:dyDescent="0.25">
      <c r="A159" s="30"/>
      <c r="B159" s="35"/>
      <c r="D159" s="35"/>
    </row>
    <row r="160" spans="1:4" s="34" customFormat="1" x14ac:dyDescent="0.25">
      <c r="A160" s="30"/>
      <c r="B160" s="35"/>
      <c r="D160" s="35"/>
    </row>
    <row r="161" spans="1:4" s="34" customFormat="1" x14ac:dyDescent="0.25">
      <c r="A161" s="30"/>
      <c r="B161" s="35"/>
      <c r="D161" s="35"/>
    </row>
    <row r="162" spans="1:4" s="34" customFormat="1" x14ac:dyDescent="0.25">
      <c r="A162" s="30"/>
      <c r="B162" s="35"/>
      <c r="D162" s="35"/>
    </row>
    <row r="163" spans="1:4" s="34" customFormat="1" x14ac:dyDescent="0.25">
      <c r="A163" s="30"/>
      <c r="B163" s="35"/>
      <c r="D163" s="35"/>
    </row>
    <row r="164" spans="1:4" s="34" customFormat="1" x14ac:dyDescent="0.25">
      <c r="A164" s="30"/>
      <c r="B164" s="35"/>
      <c r="D164" s="35"/>
    </row>
    <row r="165" spans="1:4" s="34" customFormat="1" x14ac:dyDescent="0.25">
      <c r="A165" s="30"/>
      <c r="B165" s="35"/>
      <c r="D165" s="35"/>
    </row>
    <row r="166" spans="1:4" s="34" customFormat="1" x14ac:dyDescent="0.25">
      <c r="A166" s="30"/>
      <c r="B166" s="35"/>
      <c r="D166" s="35"/>
    </row>
    <row r="167" spans="1:4" s="34" customFormat="1" x14ac:dyDescent="0.25">
      <c r="A167" s="30"/>
      <c r="B167" s="35"/>
      <c r="D167" s="35"/>
    </row>
    <row r="168" spans="1:4" s="34" customFormat="1" x14ac:dyDescent="0.25">
      <c r="A168" s="30"/>
      <c r="B168" s="35"/>
      <c r="D168" s="35"/>
    </row>
    <row r="169" spans="1:4" s="34" customFormat="1" x14ac:dyDescent="0.25">
      <c r="A169" s="30"/>
      <c r="B169" s="35"/>
      <c r="D169" s="35"/>
    </row>
    <row r="170" spans="1:4" s="34" customFormat="1" x14ac:dyDescent="0.25">
      <c r="A170" s="30"/>
      <c r="B170" s="35"/>
      <c r="D170" s="35"/>
    </row>
    <row r="171" spans="1:4" s="34" customFormat="1" x14ac:dyDescent="0.25">
      <c r="A171" s="30"/>
      <c r="B171" s="35"/>
      <c r="D171" s="35"/>
    </row>
    <row r="172" spans="1:4" s="34" customFormat="1" x14ac:dyDescent="0.25">
      <c r="A172" s="30"/>
      <c r="B172" s="35"/>
      <c r="D172" s="35"/>
    </row>
    <row r="173" spans="1:4" s="34" customFormat="1" x14ac:dyDescent="0.25">
      <c r="A173" s="30"/>
      <c r="B173" s="35"/>
      <c r="D173" s="35"/>
    </row>
    <row r="174" spans="1:4" s="34" customFormat="1" x14ac:dyDescent="0.25">
      <c r="A174" s="30"/>
      <c r="B174" s="35"/>
      <c r="D174" s="35"/>
    </row>
    <row r="175" spans="1:4" s="34" customFormat="1" x14ac:dyDescent="0.25">
      <c r="A175" s="30"/>
      <c r="B175" s="35"/>
      <c r="D175" s="35"/>
    </row>
    <row r="176" spans="1:4" s="34" customFormat="1" x14ac:dyDescent="0.25">
      <c r="A176" s="30"/>
      <c r="B176" s="35"/>
      <c r="D176" s="35"/>
    </row>
    <row r="177" spans="1:4" s="34" customFormat="1" x14ac:dyDescent="0.25">
      <c r="A177" s="30"/>
      <c r="B177" s="35"/>
      <c r="D177" s="35"/>
    </row>
    <row r="178" spans="1:4" s="34" customFormat="1" x14ac:dyDescent="0.25">
      <c r="A178" s="30"/>
      <c r="B178" s="35"/>
      <c r="D178" s="35"/>
    </row>
    <row r="179" spans="1:4" s="34" customFormat="1" x14ac:dyDescent="0.25">
      <c r="A179" s="30"/>
      <c r="B179" s="35"/>
      <c r="D179" s="35"/>
    </row>
    <row r="180" spans="1:4" s="34" customFormat="1" x14ac:dyDescent="0.25">
      <c r="A180" s="30"/>
      <c r="B180" s="35"/>
      <c r="D180" s="35"/>
    </row>
    <row r="181" spans="1:4" s="34" customFormat="1" x14ac:dyDescent="0.25">
      <c r="A181" s="30"/>
      <c r="B181" s="35"/>
      <c r="D181" s="35"/>
    </row>
    <row r="182" spans="1:4" s="34" customFormat="1" x14ac:dyDescent="0.25">
      <c r="A182" s="30"/>
      <c r="B182" s="35"/>
      <c r="D182" s="35"/>
    </row>
    <row r="183" spans="1:4" s="34" customFormat="1" x14ac:dyDescent="0.25">
      <c r="A183" s="30"/>
      <c r="B183" s="35"/>
      <c r="D183" s="35"/>
    </row>
    <row r="184" spans="1:4" s="34" customFormat="1" x14ac:dyDescent="0.25">
      <c r="A184" s="30"/>
      <c r="B184" s="35"/>
      <c r="D184" s="35"/>
    </row>
    <row r="185" spans="1:4" s="34" customFormat="1" x14ac:dyDescent="0.25">
      <c r="A185" s="30"/>
      <c r="B185" s="35"/>
      <c r="D185" s="35"/>
    </row>
    <row r="186" spans="1:4" s="34" customFormat="1" x14ac:dyDescent="0.25">
      <c r="A186" s="30"/>
      <c r="B186" s="35"/>
      <c r="D186" s="35"/>
    </row>
    <row r="187" spans="1:4" s="34" customFormat="1" x14ac:dyDescent="0.25">
      <c r="A187" s="30"/>
      <c r="B187" s="35"/>
      <c r="D187" s="35"/>
    </row>
    <row r="188" spans="1:4" s="34" customFormat="1" x14ac:dyDescent="0.25">
      <c r="A188" s="30"/>
      <c r="B188" s="35"/>
      <c r="D188" s="35"/>
    </row>
    <row r="189" spans="1:4" s="34" customFormat="1" x14ac:dyDescent="0.25">
      <c r="A189" s="30"/>
      <c r="B189" s="35"/>
      <c r="D189" s="35"/>
    </row>
    <row r="190" spans="1:4" s="34" customFormat="1" x14ac:dyDescent="0.25">
      <c r="A190" s="30"/>
      <c r="B190" s="35"/>
      <c r="D190" s="35"/>
    </row>
    <row r="191" spans="1:4" s="34" customFormat="1" x14ac:dyDescent="0.25">
      <c r="A191" s="30"/>
      <c r="B191" s="35"/>
      <c r="D191" s="35"/>
    </row>
    <row r="192" spans="1:4" s="34" customFormat="1" x14ac:dyDescent="0.25">
      <c r="A192" s="30"/>
      <c r="B192" s="35"/>
      <c r="D192" s="35"/>
    </row>
    <row r="193" spans="1:4" s="34" customFormat="1" x14ac:dyDescent="0.25">
      <c r="A193" s="30"/>
      <c r="B193" s="35"/>
      <c r="D193" s="35"/>
    </row>
    <row r="194" spans="1:4" s="34" customFormat="1" x14ac:dyDescent="0.25">
      <c r="A194" s="30"/>
      <c r="B194" s="35"/>
      <c r="D194" s="35"/>
    </row>
    <row r="195" spans="1:4" s="34" customFormat="1" x14ac:dyDescent="0.25">
      <c r="A195" s="30"/>
      <c r="B195" s="35"/>
      <c r="D195" s="35"/>
    </row>
    <row r="196" spans="1:4" s="34" customFormat="1" x14ac:dyDescent="0.25">
      <c r="A196" s="30"/>
      <c r="B196" s="35"/>
      <c r="D196" s="35"/>
    </row>
    <row r="197" spans="1:4" s="34" customFormat="1" x14ac:dyDescent="0.25">
      <c r="A197" s="30"/>
      <c r="B197" s="35"/>
      <c r="D197" s="35"/>
    </row>
    <row r="198" spans="1:4" s="34" customFormat="1" x14ac:dyDescent="0.25">
      <c r="A198" s="30"/>
      <c r="B198" s="35"/>
      <c r="D198" s="35"/>
    </row>
    <row r="199" spans="1:4" s="34" customFormat="1" x14ac:dyDescent="0.25">
      <c r="A199" s="30"/>
      <c r="B199" s="35"/>
      <c r="D199" s="35"/>
    </row>
    <row r="200" spans="1:4" s="34" customFormat="1" x14ac:dyDescent="0.25">
      <c r="A200" s="30"/>
      <c r="B200" s="35"/>
      <c r="D200" s="35"/>
    </row>
    <row r="201" spans="1:4" s="34" customFormat="1" x14ac:dyDescent="0.25">
      <c r="A201" s="30"/>
      <c r="B201" s="35"/>
      <c r="D201" s="35"/>
    </row>
    <row r="202" spans="1:4" s="34" customFormat="1" x14ac:dyDescent="0.25">
      <c r="A202" s="30"/>
      <c r="B202" s="35"/>
      <c r="D202" s="35"/>
    </row>
    <row r="203" spans="1:4" s="34" customFormat="1" x14ac:dyDescent="0.25">
      <c r="A203" s="30"/>
      <c r="B203" s="35"/>
      <c r="D203" s="35"/>
    </row>
    <row r="204" spans="1:4" s="34" customFormat="1" x14ac:dyDescent="0.25">
      <c r="A204" s="30"/>
      <c r="B204" s="35"/>
      <c r="D204" s="35"/>
    </row>
    <row r="205" spans="1:4" s="34" customFormat="1" x14ac:dyDescent="0.25">
      <c r="A205" s="30"/>
      <c r="B205" s="35"/>
      <c r="D205" s="35"/>
    </row>
    <row r="206" spans="1:4" s="34" customFormat="1" x14ac:dyDescent="0.25">
      <c r="A206" s="30"/>
      <c r="B206" s="35"/>
      <c r="D206" s="35"/>
    </row>
    <row r="207" spans="1:4" s="34" customFormat="1" x14ac:dyDescent="0.25">
      <c r="A207" s="30"/>
      <c r="B207" s="35"/>
      <c r="D207" s="35"/>
    </row>
    <row r="208" spans="1:4" s="34" customFormat="1" x14ac:dyDescent="0.25">
      <c r="A208" s="30"/>
      <c r="B208" s="35"/>
      <c r="D208" s="35"/>
    </row>
    <row r="209" spans="1:4" s="34" customFormat="1" x14ac:dyDescent="0.25">
      <c r="A209" s="30"/>
      <c r="B209" s="35"/>
      <c r="D209" s="35"/>
    </row>
    <row r="210" spans="1:4" s="34" customFormat="1" x14ac:dyDescent="0.25">
      <c r="A210" s="30"/>
      <c r="B210" s="35"/>
      <c r="D210" s="35"/>
    </row>
    <row r="211" spans="1:4" s="34" customFormat="1" x14ac:dyDescent="0.25">
      <c r="A211" s="30"/>
      <c r="B211" s="35"/>
      <c r="D211" s="35"/>
    </row>
    <row r="212" spans="1:4" s="34" customFormat="1" x14ac:dyDescent="0.25">
      <c r="A212" s="30"/>
      <c r="B212" s="35"/>
      <c r="D212" s="35"/>
    </row>
    <row r="213" spans="1:4" s="34" customFormat="1" x14ac:dyDescent="0.25">
      <c r="A213" s="30"/>
      <c r="B213" s="35"/>
      <c r="D213" s="35"/>
    </row>
    <row r="214" spans="1:4" s="34" customFormat="1" x14ac:dyDescent="0.25">
      <c r="A214" s="30"/>
      <c r="B214" s="35"/>
      <c r="D214" s="35"/>
    </row>
    <row r="215" spans="1:4" s="34" customFormat="1" x14ac:dyDescent="0.25">
      <c r="A215" s="30"/>
      <c r="B215" s="35"/>
      <c r="D215" s="35"/>
    </row>
    <row r="216" spans="1:4" s="34" customFormat="1" x14ac:dyDescent="0.25">
      <c r="A216" s="30"/>
      <c r="B216" s="35"/>
      <c r="D216" s="35"/>
    </row>
    <row r="217" spans="1:4" s="34" customFormat="1" x14ac:dyDescent="0.25">
      <c r="A217" s="30"/>
      <c r="B217" s="35"/>
      <c r="D217" s="35"/>
    </row>
    <row r="218" spans="1:4" s="34" customFormat="1" x14ac:dyDescent="0.25">
      <c r="A218" s="30"/>
      <c r="B218" s="35"/>
      <c r="D218" s="35"/>
    </row>
    <row r="219" spans="1:4" s="34" customFormat="1" x14ac:dyDescent="0.25">
      <c r="A219" s="30"/>
      <c r="B219" s="35"/>
      <c r="D219" s="35"/>
    </row>
    <row r="220" spans="1:4" s="34" customFormat="1" x14ac:dyDescent="0.25">
      <c r="A220" s="30"/>
      <c r="B220" s="35"/>
      <c r="D220" s="35"/>
    </row>
    <row r="221" spans="1:4" s="34" customFormat="1" x14ac:dyDescent="0.25">
      <c r="A221" s="30"/>
      <c r="B221" s="35"/>
      <c r="D221" s="35"/>
    </row>
    <row r="222" spans="1:4" s="34" customFormat="1" x14ac:dyDescent="0.25">
      <c r="A222" s="30"/>
      <c r="B222" s="35"/>
      <c r="D222" s="35"/>
    </row>
    <row r="223" spans="1:4" s="34" customFormat="1" x14ac:dyDescent="0.25">
      <c r="A223" s="30"/>
      <c r="B223" s="35"/>
      <c r="D223" s="35"/>
    </row>
    <row r="224" spans="1:4" s="34" customFormat="1" x14ac:dyDescent="0.25">
      <c r="A224" s="30"/>
      <c r="B224" s="35"/>
      <c r="D224" s="35"/>
    </row>
    <row r="225" spans="1:4" s="34" customFormat="1" x14ac:dyDescent="0.25">
      <c r="A225" s="30"/>
      <c r="B225" s="35"/>
      <c r="D225" s="35"/>
    </row>
    <row r="226" spans="1:4" s="34" customFormat="1" x14ac:dyDescent="0.25">
      <c r="A226" s="30"/>
      <c r="B226" s="35"/>
      <c r="D226" s="35"/>
    </row>
    <row r="227" spans="1:4" s="34" customFormat="1" x14ac:dyDescent="0.25">
      <c r="A227" s="30"/>
      <c r="B227" s="35"/>
      <c r="D227" s="35"/>
    </row>
    <row r="228" spans="1:4" s="34" customFormat="1" x14ac:dyDescent="0.25">
      <c r="A228" s="30"/>
      <c r="B228" s="35"/>
      <c r="D228" s="35"/>
    </row>
    <row r="229" spans="1:4" s="34" customFormat="1" x14ac:dyDescent="0.25">
      <c r="A229" s="30"/>
      <c r="B229" s="35"/>
      <c r="D229" s="35"/>
    </row>
    <row r="230" spans="1:4" s="34" customFormat="1" x14ac:dyDescent="0.25">
      <c r="A230" s="30"/>
      <c r="B230" s="35"/>
      <c r="D230" s="35"/>
    </row>
    <row r="231" spans="1:4" s="34" customFormat="1" x14ac:dyDescent="0.25">
      <c r="A231" s="30"/>
      <c r="B231" s="35"/>
      <c r="D231" s="35"/>
    </row>
    <row r="232" spans="1:4" s="34" customFormat="1" x14ac:dyDescent="0.25">
      <c r="A232" s="30"/>
      <c r="B232" s="35"/>
      <c r="D232" s="35"/>
    </row>
    <row r="233" spans="1:4" s="34" customFormat="1" x14ac:dyDescent="0.25">
      <c r="A233" s="30"/>
      <c r="B233" s="35"/>
      <c r="D233" s="35"/>
    </row>
    <row r="234" spans="1:4" s="34" customFormat="1" x14ac:dyDescent="0.25">
      <c r="A234" s="30"/>
      <c r="B234" s="35"/>
      <c r="D234" s="35"/>
    </row>
    <row r="235" spans="1:4" s="34" customFormat="1" x14ac:dyDescent="0.25">
      <c r="A235" s="30"/>
      <c r="B235" s="35"/>
      <c r="D235" s="35"/>
    </row>
    <row r="236" spans="1:4" s="34" customFormat="1" x14ac:dyDescent="0.25">
      <c r="A236" s="30"/>
      <c r="B236" s="35"/>
      <c r="D236" s="35"/>
    </row>
    <row r="237" spans="1:4" s="34" customFormat="1" x14ac:dyDescent="0.25">
      <c r="A237" s="30"/>
      <c r="B237" s="35"/>
      <c r="D237" s="35"/>
    </row>
    <row r="238" spans="1:4" s="34" customFormat="1" x14ac:dyDescent="0.25">
      <c r="A238" s="30"/>
      <c r="B238" s="35"/>
      <c r="D238" s="35"/>
    </row>
    <row r="239" spans="1:4" s="34" customFormat="1" x14ac:dyDescent="0.25">
      <c r="A239" s="30"/>
      <c r="B239" s="35"/>
      <c r="D239" s="35"/>
    </row>
    <row r="240" spans="1:4" s="34" customFormat="1" x14ac:dyDescent="0.25">
      <c r="A240" s="30"/>
      <c r="B240" s="35"/>
      <c r="D240" s="35"/>
    </row>
    <row r="241" spans="1:4" s="34" customFormat="1" x14ac:dyDescent="0.25">
      <c r="A241" s="30"/>
      <c r="B241" s="35"/>
      <c r="D241" s="35"/>
    </row>
    <row r="242" spans="1:4" s="34" customFormat="1" x14ac:dyDescent="0.25">
      <c r="A242" s="30"/>
      <c r="B242" s="35"/>
      <c r="D242" s="35"/>
    </row>
    <row r="243" spans="1:4" s="34" customFormat="1" x14ac:dyDescent="0.25">
      <c r="A243" s="30"/>
      <c r="B243" s="35"/>
      <c r="D243" s="35"/>
    </row>
    <row r="244" spans="1:4" s="34" customFormat="1" x14ac:dyDescent="0.25">
      <c r="A244" s="30"/>
      <c r="B244" s="35"/>
      <c r="D244" s="35"/>
    </row>
    <row r="245" spans="1:4" s="34" customFormat="1" x14ac:dyDescent="0.25">
      <c r="A245" s="30"/>
      <c r="B245" s="35"/>
      <c r="D245" s="35"/>
    </row>
    <row r="246" spans="1:4" s="34" customFormat="1" x14ac:dyDescent="0.25">
      <c r="A246" s="30"/>
      <c r="B246" s="35"/>
      <c r="D246" s="35"/>
    </row>
    <row r="247" spans="1:4" s="34" customFormat="1" x14ac:dyDescent="0.25">
      <c r="A247" s="30"/>
      <c r="B247" s="35"/>
      <c r="D247" s="35"/>
    </row>
    <row r="248" spans="1:4" s="34" customFormat="1" x14ac:dyDescent="0.25">
      <c r="A248" s="30"/>
      <c r="B248" s="35"/>
      <c r="D248" s="35"/>
    </row>
    <row r="249" spans="1:4" s="34" customFormat="1" x14ac:dyDescent="0.25">
      <c r="A249" s="30"/>
      <c r="B249" s="35"/>
      <c r="D249" s="35"/>
    </row>
    <row r="250" spans="1:4" s="34" customFormat="1" x14ac:dyDescent="0.25">
      <c r="A250" s="30"/>
      <c r="B250" s="35"/>
      <c r="D250" s="35"/>
    </row>
    <row r="251" spans="1:4" s="34" customFormat="1" x14ac:dyDescent="0.25">
      <c r="A251" s="30"/>
      <c r="B251" s="35"/>
      <c r="D251" s="35"/>
    </row>
    <row r="252" spans="1:4" s="34" customFormat="1" x14ac:dyDescent="0.25">
      <c r="A252" s="30"/>
      <c r="B252" s="35"/>
      <c r="D252" s="35"/>
    </row>
    <row r="253" spans="1:4" s="34" customFormat="1" x14ac:dyDescent="0.25">
      <c r="A253" s="30"/>
      <c r="B253" s="35"/>
      <c r="D253" s="35"/>
    </row>
    <row r="254" spans="1:4" s="34" customFormat="1" x14ac:dyDescent="0.25">
      <c r="A254" s="30"/>
      <c r="B254" s="35"/>
      <c r="D254" s="35"/>
    </row>
    <row r="255" spans="1:4" s="34" customFormat="1" x14ac:dyDescent="0.25">
      <c r="A255" s="30"/>
      <c r="B255" s="35"/>
      <c r="D255" s="35"/>
    </row>
    <row r="256" spans="1:4" s="34" customFormat="1" x14ac:dyDescent="0.25">
      <c r="A256" s="30"/>
      <c r="B256" s="35"/>
      <c r="D256" s="35"/>
    </row>
    <row r="257" spans="1:4" s="34" customFormat="1" x14ac:dyDescent="0.25">
      <c r="A257" s="30"/>
      <c r="B257" s="35"/>
      <c r="D257" s="35"/>
    </row>
    <row r="258" spans="1:4" s="34" customFormat="1" x14ac:dyDescent="0.25">
      <c r="A258" s="30"/>
      <c r="B258" s="35"/>
      <c r="D258" s="35"/>
    </row>
    <row r="259" spans="1:4" s="34" customFormat="1" x14ac:dyDescent="0.25">
      <c r="A259" s="30"/>
      <c r="B259" s="35"/>
      <c r="D259" s="35"/>
    </row>
    <row r="260" spans="1:4" s="34" customFormat="1" x14ac:dyDescent="0.25">
      <c r="A260" s="30"/>
      <c r="B260" s="35"/>
      <c r="D260" s="35"/>
    </row>
    <row r="261" spans="1:4" s="34" customFormat="1" x14ac:dyDescent="0.25">
      <c r="A261" s="30"/>
      <c r="B261" s="35"/>
      <c r="D261" s="35"/>
    </row>
    <row r="262" spans="1:4" s="34" customFormat="1" x14ac:dyDescent="0.25">
      <c r="A262" s="30"/>
      <c r="B262" s="35"/>
      <c r="D262" s="35"/>
    </row>
    <row r="263" spans="1:4" s="34" customFormat="1" x14ac:dyDescent="0.25">
      <c r="A263" s="30"/>
      <c r="B263" s="35"/>
      <c r="D263" s="35"/>
    </row>
    <row r="264" spans="1:4" s="34" customFormat="1" x14ac:dyDescent="0.25">
      <c r="A264" s="30"/>
      <c r="B264" s="35"/>
      <c r="D264" s="35"/>
    </row>
    <row r="265" spans="1:4" s="34" customFormat="1" x14ac:dyDescent="0.25">
      <c r="A265" s="30"/>
      <c r="B265" s="35"/>
      <c r="D265" s="35"/>
    </row>
    <row r="266" spans="1:4" s="34" customFormat="1" x14ac:dyDescent="0.25">
      <c r="A266" s="30"/>
      <c r="B266" s="35"/>
      <c r="D266" s="35"/>
    </row>
    <row r="267" spans="1:4" s="34" customFormat="1" x14ac:dyDescent="0.25">
      <c r="A267" s="30"/>
      <c r="B267" s="35"/>
      <c r="D267" s="35"/>
    </row>
    <row r="268" spans="1:4" s="34" customFormat="1" x14ac:dyDescent="0.25">
      <c r="A268" s="30"/>
      <c r="B268" s="35"/>
      <c r="D268" s="35"/>
    </row>
  </sheetData>
  <mergeCells count="12">
    <mergeCell ref="B1:N2"/>
    <mergeCell ref="B3:N4"/>
    <mergeCell ref="B5:N5"/>
    <mergeCell ref="P11:Q11"/>
    <mergeCell ref="B55:H55"/>
    <mergeCell ref="B56:E56"/>
    <mergeCell ref="B57:N57"/>
    <mergeCell ref="B6:N6"/>
    <mergeCell ref="B7:N7"/>
    <mergeCell ref="B8:N8"/>
    <mergeCell ref="B9:N10"/>
    <mergeCell ref="L11:N1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U96"/>
  <sheetViews>
    <sheetView topLeftCell="A9" workbookViewId="0">
      <selection activeCell="A87" sqref="A87:XFD111"/>
    </sheetView>
  </sheetViews>
  <sheetFormatPr baseColWidth="10" defaultColWidth="11.42578125" defaultRowHeight="11.25" x14ac:dyDescent="0.2"/>
  <cols>
    <col min="1" max="1" width="6.140625" style="34" customWidth="1"/>
    <col min="2" max="2" width="4.42578125" style="35" customWidth="1"/>
    <col min="3" max="3" width="9.85546875" style="34" customWidth="1"/>
    <col min="4" max="4" width="9.28515625" style="35" customWidth="1"/>
    <col min="5" max="5" width="29.140625" style="34" customWidth="1"/>
    <col min="6" max="6" width="11.28515625" style="34" customWidth="1"/>
    <col min="7" max="7" width="12.28515625" style="34" customWidth="1"/>
    <col min="8" max="8" width="9.7109375" style="34" customWidth="1"/>
    <col min="9" max="9" width="12" style="34" customWidth="1"/>
    <col min="10" max="14" width="12.7109375" style="34" customWidth="1"/>
    <col min="15" max="15" width="3.5703125" style="34" customWidth="1"/>
    <col min="16" max="16384" width="11.42578125" style="34"/>
  </cols>
  <sheetData>
    <row r="1" spans="1:47" hidden="1" x14ac:dyDescent="0.2">
      <c r="B1" s="175"/>
      <c r="C1" s="175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36"/>
    </row>
    <row r="2" spans="1:47" hidden="1" x14ac:dyDescent="0.2"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36"/>
    </row>
    <row r="3" spans="1:47" ht="12.75" hidden="1" customHeight="1" x14ac:dyDescent="0.2"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33"/>
    </row>
    <row r="4" spans="1:47" ht="21.75" hidden="1" customHeight="1" x14ac:dyDescent="0.2">
      <c r="B4" s="174"/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33"/>
    </row>
    <row r="5" spans="1:47" ht="11.25" hidden="1" customHeight="1" x14ac:dyDescent="0.2">
      <c r="B5" s="174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33"/>
    </row>
    <row r="6" spans="1:47" ht="15" hidden="1" customHeight="1" x14ac:dyDescent="0.2">
      <c r="B6" s="174"/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33"/>
    </row>
    <row r="7" spans="1:47" ht="21" hidden="1" customHeight="1" x14ac:dyDescent="0.2"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33"/>
    </row>
    <row r="8" spans="1:47" ht="16.5" hidden="1" customHeight="1" x14ac:dyDescent="0.2"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33"/>
    </row>
    <row r="9" spans="1:47" ht="18.75" customHeight="1" x14ac:dyDescent="0.2">
      <c r="B9" s="166" t="s">
        <v>17</v>
      </c>
      <c r="C9" s="166"/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  <c r="O9" s="33"/>
    </row>
    <row r="10" spans="1:47" x14ac:dyDescent="0.2">
      <c r="B10" s="166"/>
      <c r="C10" s="166"/>
      <c r="D10" s="166"/>
      <c r="E10" s="166"/>
      <c r="F10" s="166"/>
      <c r="G10" s="166"/>
      <c r="H10" s="166"/>
      <c r="I10" s="166"/>
      <c r="J10" s="166"/>
      <c r="K10" s="166"/>
      <c r="L10" s="166"/>
      <c r="M10" s="166"/>
      <c r="N10" s="166"/>
    </row>
    <row r="11" spans="1:47" s="1" customFormat="1" ht="15" customHeight="1" x14ac:dyDescent="0.2">
      <c r="A11" s="34"/>
      <c r="B11" s="35"/>
      <c r="C11" s="34"/>
      <c r="D11" s="35"/>
      <c r="E11" s="34"/>
      <c r="F11" s="34"/>
      <c r="G11" s="34"/>
      <c r="H11" s="34"/>
      <c r="I11" s="34"/>
      <c r="J11" s="34"/>
      <c r="K11" s="34"/>
      <c r="L11" s="153" t="s">
        <v>15</v>
      </c>
      <c r="M11" s="154"/>
      <c r="N11" s="155"/>
      <c r="O11" s="36"/>
      <c r="P11" s="177" t="s">
        <v>12</v>
      </c>
      <c r="Q11" s="178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</row>
    <row r="12" spans="1:47" s="16" customFormat="1" ht="55.5" customHeight="1" x14ac:dyDescent="0.25">
      <c r="B12" s="31" t="s">
        <v>11</v>
      </c>
      <c r="C12" s="32" t="s">
        <v>10</v>
      </c>
      <c r="D12" s="20" t="s">
        <v>9</v>
      </c>
      <c r="E12" s="20" t="s">
        <v>8</v>
      </c>
      <c r="F12" s="21" t="s">
        <v>7</v>
      </c>
      <c r="G12" s="21" t="s">
        <v>6</v>
      </c>
      <c r="H12" s="21" t="s">
        <v>5</v>
      </c>
      <c r="I12" s="21" t="s">
        <v>4</v>
      </c>
      <c r="J12" s="21" t="s">
        <v>3</v>
      </c>
      <c r="K12" s="21" t="s">
        <v>2</v>
      </c>
      <c r="L12" s="22" t="s">
        <v>18</v>
      </c>
      <c r="M12" s="22" t="s">
        <v>19</v>
      </c>
      <c r="N12" s="22" t="s">
        <v>14</v>
      </c>
      <c r="O12" s="60"/>
      <c r="P12" s="19" t="s">
        <v>16</v>
      </c>
      <c r="Q12" s="24" t="s">
        <v>1</v>
      </c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</row>
    <row r="13" spans="1:47" s="43" customFormat="1" ht="22.5" x14ac:dyDescent="0.25">
      <c r="B13" s="105">
        <v>1</v>
      </c>
      <c r="C13" s="105" t="s">
        <v>13</v>
      </c>
      <c r="D13" s="105">
        <v>30091568</v>
      </c>
      <c r="E13" s="106" t="s">
        <v>452</v>
      </c>
      <c r="F13" s="106" t="s">
        <v>453</v>
      </c>
      <c r="G13" s="106" t="s">
        <v>454</v>
      </c>
      <c r="H13" s="106" t="s">
        <v>179</v>
      </c>
      <c r="I13" s="39">
        <v>312060</v>
      </c>
      <c r="J13" s="88">
        <v>7075</v>
      </c>
      <c r="K13" s="107">
        <v>7075</v>
      </c>
      <c r="L13" s="107">
        <v>7075</v>
      </c>
      <c r="M13" s="108">
        <v>5</v>
      </c>
      <c r="N13" s="109">
        <v>44216</v>
      </c>
      <c r="O13" s="110"/>
      <c r="P13" s="42">
        <v>0</v>
      </c>
      <c r="Q13" s="111">
        <f>+L13+P13</f>
        <v>7075</v>
      </c>
    </row>
    <row r="14" spans="1:47" s="43" customFormat="1" x14ac:dyDescent="0.25">
      <c r="B14" s="108">
        <f>+B13+1</f>
        <v>2</v>
      </c>
      <c r="C14" s="105" t="s">
        <v>13</v>
      </c>
      <c r="D14" s="112">
        <v>30086265</v>
      </c>
      <c r="E14" s="113" t="s">
        <v>455</v>
      </c>
      <c r="F14" s="113" t="s">
        <v>453</v>
      </c>
      <c r="G14" s="113" t="s">
        <v>454</v>
      </c>
      <c r="H14" s="113" t="s">
        <v>179</v>
      </c>
      <c r="I14" s="39">
        <v>0</v>
      </c>
      <c r="J14" s="89">
        <v>134213</v>
      </c>
      <c r="K14" s="114">
        <f>+J14</f>
        <v>134213</v>
      </c>
      <c r="L14" s="114">
        <v>134213</v>
      </c>
      <c r="M14" s="108">
        <v>5</v>
      </c>
      <c r="N14" s="109">
        <v>44216</v>
      </c>
      <c r="O14" s="110"/>
      <c r="P14" s="42">
        <v>0</v>
      </c>
      <c r="Q14" s="111">
        <f t="shared" ref="Q14:Q77" si="0">+L14+P14</f>
        <v>134213</v>
      </c>
    </row>
    <row r="15" spans="1:47" s="43" customFormat="1" x14ac:dyDescent="0.25">
      <c r="B15" s="108">
        <f t="shared" ref="B15:B78" si="1">+B14+1</f>
        <v>3</v>
      </c>
      <c r="C15" s="105" t="s">
        <v>13</v>
      </c>
      <c r="D15" s="112">
        <v>30072454</v>
      </c>
      <c r="E15" s="113" t="s">
        <v>456</v>
      </c>
      <c r="F15" s="113" t="s">
        <v>453</v>
      </c>
      <c r="G15" s="113" t="s">
        <v>454</v>
      </c>
      <c r="H15" s="113" t="s">
        <v>179</v>
      </c>
      <c r="I15" s="39">
        <v>0</v>
      </c>
      <c r="J15" s="89">
        <v>78134</v>
      </c>
      <c r="K15" s="114">
        <f t="shared" ref="K15:K78" si="2">+J15</f>
        <v>78134</v>
      </c>
      <c r="L15" s="114">
        <v>78134</v>
      </c>
      <c r="M15" s="108">
        <v>5</v>
      </c>
      <c r="N15" s="109">
        <v>44216</v>
      </c>
      <c r="O15" s="110"/>
      <c r="P15" s="42">
        <v>2</v>
      </c>
      <c r="Q15" s="111">
        <f t="shared" si="0"/>
        <v>78136</v>
      </c>
    </row>
    <row r="16" spans="1:47" s="43" customFormat="1" ht="22.5" x14ac:dyDescent="0.25">
      <c r="B16" s="108">
        <f t="shared" si="1"/>
        <v>4</v>
      </c>
      <c r="C16" s="105" t="s">
        <v>13</v>
      </c>
      <c r="D16" s="112">
        <v>30128427</v>
      </c>
      <c r="E16" s="113" t="s">
        <v>457</v>
      </c>
      <c r="F16" s="113" t="s">
        <v>453</v>
      </c>
      <c r="G16" s="113" t="s">
        <v>301</v>
      </c>
      <c r="H16" s="113" t="s">
        <v>179</v>
      </c>
      <c r="I16" s="39">
        <v>0</v>
      </c>
      <c r="J16" s="89">
        <v>62457</v>
      </c>
      <c r="K16" s="114">
        <f t="shared" si="2"/>
        <v>62457</v>
      </c>
      <c r="L16" s="114">
        <v>62457</v>
      </c>
      <c r="M16" s="108">
        <v>5</v>
      </c>
      <c r="N16" s="109">
        <v>44216</v>
      </c>
      <c r="O16" s="110"/>
      <c r="P16" s="42">
        <v>7338</v>
      </c>
      <c r="Q16" s="111">
        <f t="shared" si="0"/>
        <v>69795</v>
      </c>
    </row>
    <row r="17" spans="2:17" s="43" customFormat="1" x14ac:dyDescent="0.25">
      <c r="B17" s="108">
        <f t="shared" si="1"/>
        <v>5</v>
      </c>
      <c r="C17" s="105" t="s">
        <v>13</v>
      </c>
      <c r="D17" s="112">
        <v>30081265</v>
      </c>
      <c r="E17" s="113" t="s">
        <v>458</v>
      </c>
      <c r="F17" s="113" t="s">
        <v>453</v>
      </c>
      <c r="G17" s="113" t="s">
        <v>459</v>
      </c>
      <c r="H17" s="113" t="s">
        <v>179</v>
      </c>
      <c r="I17" s="39">
        <v>0</v>
      </c>
      <c r="J17" s="89">
        <v>10315</v>
      </c>
      <c r="K17" s="114">
        <f t="shared" si="2"/>
        <v>10315</v>
      </c>
      <c r="L17" s="114">
        <v>10315</v>
      </c>
      <c r="M17" s="108">
        <v>5</v>
      </c>
      <c r="N17" s="109">
        <v>44216</v>
      </c>
      <c r="O17" s="110"/>
      <c r="P17" s="42">
        <v>0</v>
      </c>
      <c r="Q17" s="111">
        <f t="shared" si="0"/>
        <v>10315</v>
      </c>
    </row>
    <row r="18" spans="2:17" s="43" customFormat="1" ht="22.5" x14ac:dyDescent="0.25">
      <c r="B18" s="108">
        <f t="shared" si="1"/>
        <v>6</v>
      </c>
      <c r="C18" s="105" t="s">
        <v>13</v>
      </c>
      <c r="D18" s="112">
        <v>30132132</v>
      </c>
      <c r="E18" s="113" t="s">
        <v>460</v>
      </c>
      <c r="F18" s="113" t="s">
        <v>453</v>
      </c>
      <c r="G18" s="113" t="s">
        <v>461</v>
      </c>
      <c r="H18" s="113" t="s">
        <v>179</v>
      </c>
      <c r="I18" s="39">
        <v>0</v>
      </c>
      <c r="J18" s="89">
        <v>500000</v>
      </c>
      <c r="K18" s="114">
        <f t="shared" si="2"/>
        <v>500000</v>
      </c>
      <c r="L18" s="114">
        <v>500000</v>
      </c>
      <c r="M18" s="108">
        <v>5</v>
      </c>
      <c r="N18" s="109">
        <v>44216</v>
      </c>
      <c r="O18" s="110"/>
      <c r="P18" s="42">
        <v>900582</v>
      </c>
      <c r="Q18" s="111">
        <f t="shared" si="0"/>
        <v>1400582</v>
      </c>
    </row>
    <row r="19" spans="2:17" s="43" customFormat="1" ht="22.5" x14ac:dyDescent="0.25">
      <c r="B19" s="108">
        <f t="shared" si="1"/>
        <v>7</v>
      </c>
      <c r="C19" s="105" t="s">
        <v>13</v>
      </c>
      <c r="D19" s="112">
        <v>30032937</v>
      </c>
      <c r="E19" s="113" t="s">
        <v>462</v>
      </c>
      <c r="F19" s="113" t="s">
        <v>453</v>
      </c>
      <c r="G19" s="113" t="s">
        <v>463</v>
      </c>
      <c r="H19" s="113" t="s">
        <v>179</v>
      </c>
      <c r="I19" s="39">
        <v>102236</v>
      </c>
      <c r="J19" s="89">
        <v>340000</v>
      </c>
      <c r="K19" s="114">
        <f t="shared" si="2"/>
        <v>340000</v>
      </c>
      <c r="L19" s="114">
        <v>340000</v>
      </c>
      <c r="M19" s="108">
        <v>5</v>
      </c>
      <c r="N19" s="109">
        <v>44216</v>
      </c>
      <c r="O19" s="110"/>
      <c r="P19" s="42">
        <v>9931</v>
      </c>
      <c r="Q19" s="111">
        <f>+L19+P19</f>
        <v>349931</v>
      </c>
    </row>
    <row r="20" spans="2:17" s="43" customFormat="1" ht="22.5" x14ac:dyDescent="0.25">
      <c r="B20" s="108">
        <f t="shared" si="1"/>
        <v>8</v>
      </c>
      <c r="C20" s="105" t="s">
        <v>13</v>
      </c>
      <c r="D20" s="112">
        <v>30273179</v>
      </c>
      <c r="E20" s="113" t="s">
        <v>464</v>
      </c>
      <c r="F20" s="113" t="s">
        <v>453</v>
      </c>
      <c r="G20" s="113" t="s">
        <v>465</v>
      </c>
      <c r="H20" s="113" t="s">
        <v>179</v>
      </c>
      <c r="I20" s="39">
        <v>284831.24800000002</v>
      </c>
      <c r="J20" s="89">
        <v>55813</v>
      </c>
      <c r="K20" s="114">
        <f t="shared" si="2"/>
        <v>55813</v>
      </c>
      <c r="L20" s="114">
        <v>55813</v>
      </c>
      <c r="M20" s="108">
        <v>5</v>
      </c>
      <c r="N20" s="109">
        <v>44216</v>
      </c>
      <c r="O20" s="110"/>
      <c r="P20" s="42">
        <v>0</v>
      </c>
      <c r="Q20" s="111">
        <f t="shared" si="0"/>
        <v>55813</v>
      </c>
    </row>
    <row r="21" spans="2:17" s="43" customFormat="1" ht="22.5" x14ac:dyDescent="0.25">
      <c r="B21" s="108">
        <f t="shared" si="1"/>
        <v>9</v>
      </c>
      <c r="C21" s="105" t="s">
        <v>13</v>
      </c>
      <c r="D21" s="112">
        <v>30132000</v>
      </c>
      <c r="E21" s="113" t="s">
        <v>466</v>
      </c>
      <c r="F21" s="113" t="s">
        <v>453</v>
      </c>
      <c r="G21" s="113" t="s">
        <v>454</v>
      </c>
      <c r="H21" s="113" t="s">
        <v>179</v>
      </c>
      <c r="I21" s="39">
        <v>102399.264</v>
      </c>
      <c r="J21" s="89">
        <v>3278736</v>
      </c>
      <c r="K21" s="114">
        <f t="shared" si="2"/>
        <v>3278736</v>
      </c>
      <c r="L21" s="114">
        <v>4</v>
      </c>
      <c r="M21" s="108">
        <v>5</v>
      </c>
      <c r="N21" s="109">
        <v>44216</v>
      </c>
      <c r="O21" s="110"/>
      <c r="P21" s="42">
        <v>0</v>
      </c>
      <c r="Q21" s="111">
        <f t="shared" si="0"/>
        <v>4</v>
      </c>
    </row>
    <row r="22" spans="2:17" s="43" customFormat="1" ht="22.5" x14ac:dyDescent="0.25">
      <c r="B22" s="108">
        <f t="shared" si="1"/>
        <v>10</v>
      </c>
      <c r="C22" s="105" t="s">
        <v>13</v>
      </c>
      <c r="D22" s="112">
        <v>30082427</v>
      </c>
      <c r="E22" s="113" t="s">
        <v>467</v>
      </c>
      <c r="F22" s="113" t="s">
        <v>453</v>
      </c>
      <c r="G22" s="113" t="s">
        <v>465</v>
      </c>
      <c r="H22" s="113" t="s">
        <v>179</v>
      </c>
      <c r="I22" s="39">
        <v>1605379.7520000001</v>
      </c>
      <c r="J22" s="89">
        <v>21644</v>
      </c>
      <c r="K22" s="114">
        <f t="shared" si="2"/>
        <v>21644</v>
      </c>
      <c r="L22" s="114">
        <v>21644</v>
      </c>
      <c r="M22" s="108">
        <v>5</v>
      </c>
      <c r="N22" s="109">
        <v>44216</v>
      </c>
      <c r="O22" s="110"/>
      <c r="P22" s="42">
        <v>0</v>
      </c>
      <c r="Q22" s="111">
        <f t="shared" si="0"/>
        <v>21644</v>
      </c>
    </row>
    <row r="23" spans="2:17" s="43" customFormat="1" ht="22.5" x14ac:dyDescent="0.25">
      <c r="B23" s="108">
        <f t="shared" si="1"/>
        <v>11</v>
      </c>
      <c r="C23" s="105" t="s">
        <v>13</v>
      </c>
      <c r="D23" s="112">
        <v>30070199</v>
      </c>
      <c r="E23" s="113" t="s">
        <v>468</v>
      </c>
      <c r="F23" s="113" t="s">
        <v>453</v>
      </c>
      <c r="G23" s="113" t="s">
        <v>463</v>
      </c>
      <c r="H23" s="113" t="s">
        <v>179</v>
      </c>
      <c r="I23" s="39">
        <v>5376386.1850000005</v>
      </c>
      <c r="J23" s="89">
        <v>7000000</v>
      </c>
      <c r="K23" s="114">
        <f t="shared" si="2"/>
        <v>7000000</v>
      </c>
      <c r="L23" s="114">
        <v>5000000</v>
      </c>
      <c r="M23" s="108">
        <v>5</v>
      </c>
      <c r="N23" s="109">
        <v>44216</v>
      </c>
      <c r="O23" s="110"/>
      <c r="P23" s="42">
        <v>5843459</v>
      </c>
      <c r="Q23" s="111">
        <f t="shared" si="0"/>
        <v>10843459</v>
      </c>
    </row>
    <row r="24" spans="2:17" s="43" customFormat="1" ht="22.5" x14ac:dyDescent="0.25">
      <c r="B24" s="108">
        <f t="shared" si="1"/>
        <v>12</v>
      </c>
      <c r="C24" s="105" t="s">
        <v>13</v>
      </c>
      <c r="D24" s="112">
        <v>30353377</v>
      </c>
      <c r="E24" s="113" t="s">
        <v>469</v>
      </c>
      <c r="F24" s="113" t="s">
        <v>453</v>
      </c>
      <c r="G24" s="113" t="s">
        <v>470</v>
      </c>
      <c r="H24" s="113" t="s">
        <v>179</v>
      </c>
      <c r="I24" s="39">
        <v>0</v>
      </c>
      <c r="J24" s="89">
        <v>400000</v>
      </c>
      <c r="K24" s="114">
        <f t="shared" si="2"/>
        <v>400000</v>
      </c>
      <c r="L24" s="114">
        <v>400000</v>
      </c>
      <c r="M24" s="108">
        <v>5</v>
      </c>
      <c r="N24" s="109">
        <v>44216</v>
      </c>
      <c r="O24" s="110"/>
      <c r="P24" s="42">
        <v>0</v>
      </c>
      <c r="Q24" s="111">
        <f t="shared" si="0"/>
        <v>400000</v>
      </c>
    </row>
    <row r="25" spans="2:17" s="43" customFormat="1" ht="22.5" x14ac:dyDescent="0.25">
      <c r="B25" s="108">
        <f t="shared" si="1"/>
        <v>13</v>
      </c>
      <c r="C25" s="105" t="s">
        <v>13</v>
      </c>
      <c r="D25" s="112">
        <v>30353379</v>
      </c>
      <c r="E25" s="113" t="s">
        <v>471</v>
      </c>
      <c r="F25" s="113" t="s">
        <v>453</v>
      </c>
      <c r="G25" s="113" t="s">
        <v>472</v>
      </c>
      <c r="H25" s="113" t="s">
        <v>179</v>
      </c>
      <c r="I25" s="39">
        <v>121178.01299999999</v>
      </c>
      <c r="J25" s="89">
        <v>910000</v>
      </c>
      <c r="K25" s="114">
        <f t="shared" si="2"/>
        <v>910000</v>
      </c>
      <c r="L25" s="114">
        <v>910000</v>
      </c>
      <c r="M25" s="108">
        <v>5</v>
      </c>
      <c r="N25" s="109">
        <v>44216</v>
      </c>
      <c r="O25" s="110"/>
      <c r="P25" s="42">
        <v>567413</v>
      </c>
      <c r="Q25" s="111">
        <f t="shared" si="0"/>
        <v>1477413</v>
      </c>
    </row>
    <row r="26" spans="2:17" s="43" customFormat="1" ht="22.5" x14ac:dyDescent="0.25">
      <c r="B26" s="108">
        <f t="shared" si="1"/>
        <v>14</v>
      </c>
      <c r="C26" s="105" t="s">
        <v>13</v>
      </c>
      <c r="D26" s="112">
        <v>30353380</v>
      </c>
      <c r="E26" s="113" t="s">
        <v>473</v>
      </c>
      <c r="F26" s="113" t="s">
        <v>453</v>
      </c>
      <c r="G26" s="113" t="s">
        <v>474</v>
      </c>
      <c r="H26" s="113" t="s">
        <v>179</v>
      </c>
      <c r="I26" s="39">
        <v>1279322.355</v>
      </c>
      <c r="J26" s="89">
        <v>1100000</v>
      </c>
      <c r="K26" s="114">
        <f t="shared" si="2"/>
        <v>1100000</v>
      </c>
      <c r="L26" s="114">
        <v>1100000</v>
      </c>
      <c r="M26" s="108">
        <v>5</v>
      </c>
      <c r="N26" s="109">
        <v>44216</v>
      </c>
      <c r="O26" s="110"/>
      <c r="P26" s="42">
        <v>3781340</v>
      </c>
      <c r="Q26" s="111">
        <f t="shared" si="0"/>
        <v>4881340</v>
      </c>
    </row>
    <row r="27" spans="2:17" s="43" customFormat="1" ht="22.5" x14ac:dyDescent="0.25">
      <c r="B27" s="108">
        <f t="shared" si="1"/>
        <v>15</v>
      </c>
      <c r="C27" s="105" t="s">
        <v>13</v>
      </c>
      <c r="D27" s="112">
        <v>30076167</v>
      </c>
      <c r="E27" s="113" t="s">
        <v>475</v>
      </c>
      <c r="F27" s="113" t="s">
        <v>453</v>
      </c>
      <c r="G27" s="113" t="s">
        <v>476</v>
      </c>
      <c r="H27" s="113" t="s">
        <v>179</v>
      </c>
      <c r="I27" s="39">
        <v>0</v>
      </c>
      <c r="J27" s="89">
        <v>7010000</v>
      </c>
      <c r="K27" s="114">
        <f t="shared" si="2"/>
        <v>7010000</v>
      </c>
      <c r="L27" s="114">
        <v>5010000</v>
      </c>
      <c r="M27" s="108">
        <v>5</v>
      </c>
      <c r="N27" s="109">
        <v>44216</v>
      </c>
      <c r="O27" s="110"/>
      <c r="P27" s="42">
        <v>5539148</v>
      </c>
      <c r="Q27" s="111">
        <f>+L27+P27</f>
        <v>10549148</v>
      </c>
    </row>
    <row r="28" spans="2:17" s="43" customFormat="1" ht="22.5" x14ac:dyDescent="0.25">
      <c r="B28" s="108">
        <f t="shared" si="1"/>
        <v>16</v>
      </c>
      <c r="C28" s="105" t="s">
        <v>13</v>
      </c>
      <c r="D28" s="112">
        <v>30132215</v>
      </c>
      <c r="E28" s="113" t="s">
        <v>477</v>
      </c>
      <c r="F28" s="113" t="s">
        <v>453</v>
      </c>
      <c r="G28" s="113" t="s">
        <v>463</v>
      </c>
      <c r="H28" s="113" t="s">
        <v>179</v>
      </c>
      <c r="I28" s="39">
        <v>1500</v>
      </c>
      <c r="J28" s="89">
        <v>509000</v>
      </c>
      <c r="K28" s="114">
        <f t="shared" si="2"/>
        <v>509000</v>
      </c>
      <c r="L28" s="114">
        <v>509000</v>
      </c>
      <c r="M28" s="108">
        <v>5</v>
      </c>
      <c r="N28" s="109">
        <v>44216</v>
      </c>
      <c r="O28" s="110"/>
      <c r="P28" s="42">
        <v>0</v>
      </c>
      <c r="Q28" s="111">
        <f t="shared" si="0"/>
        <v>509000</v>
      </c>
    </row>
    <row r="29" spans="2:17" s="43" customFormat="1" ht="22.5" x14ac:dyDescent="0.25">
      <c r="B29" s="108">
        <f t="shared" si="1"/>
        <v>17</v>
      </c>
      <c r="C29" s="105" t="s">
        <v>13</v>
      </c>
      <c r="D29" s="112">
        <v>30439572</v>
      </c>
      <c r="E29" s="113" t="s">
        <v>478</v>
      </c>
      <c r="F29" s="113" t="s">
        <v>453</v>
      </c>
      <c r="G29" s="113" t="s">
        <v>463</v>
      </c>
      <c r="H29" s="113" t="s">
        <v>179</v>
      </c>
      <c r="I29" s="39">
        <v>849583.81799999997</v>
      </c>
      <c r="J29" s="89">
        <v>310000</v>
      </c>
      <c r="K29" s="114">
        <f t="shared" si="2"/>
        <v>310000</v>
      </c>
      <c r="L29" s="114">
        <v>310000</v>
      </c>
      <c r="M29" s="108">
        <v>5</v>
      </c>
      <c r="N29" s="109">
        <v>44216</v>
      </c>
      <c r="O29" s="110"/>
      <c r="P29" s="42">
        <v>0</v>
      </c>
      <c r="Q29" s="111">
        <f t="shared" si="0"/>
        <v>310000</v>
      </c>
    </row>
    <row r="30" spans="2:17" s="43" customFormat="1" ht="22.5" x14ac:dyDescent="0.25">
      <c r="B30" s="108">
        <f t="shared" si="1"/>
        <v>18</v>
      </c>
      <c r="C30" s="105" t="s">
        <v>13</v>
      </c>
      <c r="D30" s="112">
        <v>30264173</v>
      </c>
      <c r="E30" s="113" t="s">
        <v>479</v>
      </c>
      <c r="F30" s="113" t="s">
        <v>453</v>
      </c>
      <c r="G30" s="113" t="s">
        <v>480</v>
      </c>
      <c r="H30" s="113" t="s">
        <v>212</v>
      </c>
      <c r="I30" s="39">
        <v>232652.625</v>
      </c>
      <c r="J30" s="89">
        <v>272000</v>
      </c>
      <c r="K30" s="66">
        <f t="shared" si="2"/>
        <v>272000</v>
      </c>
      <c r="L30" s="66">
        <v>272000</v>
      </c>
      <c r="M30" s="18">
        <v>5</v>
      </c>
      <c r="N30" s="115">
        <v>44216</v>
      </c>
      <c r="O30" s="15"/>
      <c r="P30" s="42">
        <v>0</v>
      </c>
      <c r="Q30" s="8">
        <f t="shared" si="0"/>
        <v>272000</v>
      </c>
    </row>
    <row r="31" spans="2:17" s="43" customFormat="1" ht="22.5" x14ac:dyDescent="0.25">
      <c r="B31" s="108">
        <f t="shared" si="1"/>
        <v>19</v>
      </c>
      <c r="C31" s="105" t="s">
        <v>13</v>
      </c>
      <c r="D31" s="112">
        <v>40000564</v>
      </c>
      <c r="E31" s="113" t="s">
        <v>481</v>
      </c>
      <c r="F31" s="113" t="s">
        <v>453</v>
      </c>
      <c r="G31" s="113" t="s">
        <v>454</v>
      </c>
      <c r="H31" s="113" t="s">
        <v>179</v>
      </c>
      <c r="I31" s="39">
        <v>822969.04799999995</v>
      </c>
      <c r="J31" s="89">
        <v>507000</v>
      </c>
      <c r="K31" s="66">
        <f t="shared" si="2"/>
        <v>507000</v>
      </c>
      <c r="L31" s="66">
        <v>147000</v>
      </c>
      <c r="M31" s="18">
        <v>5</v>
      </c>
      <c r="N31" s="115">
        <v>44216</v>
      </c>
      <c r="O31" s="15"/>
      <c r="P31" s="42">
        <v>0</v>
      </c>
      <c r="Q31" s="8">
        <f t="shared" si="0"/>
        <v>147000</v>
      </c>
    </row>
    <row r="32" spans="2:17" s="43" customFormat="1" ht="22.5" x14ac:dyDescent="0.25">
      <c r="B32" s="108">
        <f t="shared" si="1"/>
        <v>20</v>
      </c>
      <c r="C32" s="105" t="s">
        <v>13</v>
      </c>
      <c r="D32" s="112">
        <v>40001138</v>
      </c>
      <c r="E32" s="113" t="s">
        <v>482</v>
      </c>
      <c r="F32" s="113" t="s">
        <v>453</v>
      </c>
      <c r="G32" s="113" t="s">
        <v>483</v>
      </c>
      <c r="H32" s="113" t="s">
        <v>212</v>
      </c>
      <c r="I32" s="39">
        <v>0</v>
      </c>
      <c r="J32" s="89">
        <v>33000</v>
      </c>
      <c r="K32" s="66">
        <f t="shared" si="2"/>
        <v>33000</v>
      </c>
      <c r="L32" s="66">
        <v>33000</v>
      </c>
      <c r="M32" s="18">
        <v>5</v>
      </c>
      <c r="N32" s="115">
        <v>44216</v>
      </c>
      <c r="O32" s="15"/>
      <c r="P32" s="42">
        <v>149801</v>
      </c>
      <c r="Q32" s="8">
        <f t="shared" si="0"/>
        <v>182801</v>
      </c>
    </row>
    <row r="33" spans="2:17" s="43" customFormat="1" ht="22.5" x14ac:dyDescent="0.25">
      <c r="B33" s="108">
        <f t="shared" si="1"/>
        <v>21</v>
      </c>
      <c r="C33" s="105" t="s">
        <v>13</v>
      </c>
      <c r="D33" s="112">
        <v>40000902</v>
      </c>
      <c r="E33" s="113" t="s">
        <v>484</v>
      </c>
      <c r="F33" s="113" t="s">
        <v>453</v>
      </c>
      <c r="G33" s="113" t="s">
        <v>476</v>
      </c>
      <c r="H33" s="113" t="s">
        <v>179</v>
      </c>
      <c r="I33" s="39">
        <v>584672.28500000003</v>
      </c>
      <c r="J33" s="89">
        <v>22236</v>
      </c>
      <c r="K33" s="66">
        <f t="shared" si="2"/>
        <v>22236</v>
      </c>
      <c r="L33" s="66">
        <v>22236</v>
      </c>
      <c r="M33" s="18">
        <v>5</v>
      </c>
      <c r="N33" s="115">
        <v>44216</v>
      </c>
      <c r="O33" s="15"/>
      <c r="P33" s="42">
        <v>0</v>
      </c>
      <c r="Q33" s="8">
        <f t="shared" si="0"/>
        <v>22236</v>
      </c>
    </row>
    <row r="34" spans="2:17" s="43" customFormat="1" x14ac:dyDescent="0.25">
      <c r="B34" s="108">
        <f t="shared" si="1"/>
        <v>22</v>
      </c>
      <c r="C34" s="105" t="s">
        <v>13</v>
      </c>
      <c r="D34" s="112">
        <v>30484287</v>
      </c>
      <c r="E34" s="113" t="s">
        <v>485</v>
      </c>
      <c r="F34" s="113" t="s">
        <v>453</v>
      </c>
      <c r="G34" s="113" t="s">
        <v>459</v>
      </c>
      <c r="H34" s="113" t="s">
        <v>179</v>
      </c>
      <c r="I34" s="39">
        <v>1873631.7649999999</v>
      </c>
      <c r="J34" s="89">
        <v>127740</v>
      </c>
      <c r="K34" s="66">
        <f t="shared" si="2"/>
        <v>127740</v>
      </c>
      <c r="L34" s="66">
        <v>127740</v>
      </c>
      <c r="M34" s="18">
        <v>5</v>
      </c>
      <c r="N34" s="115">
        <v>44216</v>
      </c>
      <c r="O34" s="15"/>
      <c r="P34" s="42">
        <v>22859</v>
      </c>
      <c r="Q34" s="8">
        <f t="shared" si="0"/>
        <v>150599</v>
      </c>
    </row>
    <row r="35" spans="2:17" s="43" customFormat="1" ht="22.5" x14ac:dyDescent="0.25">
      <c r="B35" s="108">
        <f t="shared" si="1"/>
        <v>23</v>
      </c>
      <c r="C35" s="105" t="s">
        <v>13</v>
      </c>
      <c r="D35" s="112">
        <v>30356572</v>
      </c>
      <c r="E35" s="113" t="s">
        <v>486</v>
      </c>
      <c r="F35" s="113" t="s">
        <v>453</v>
      </c>
      <c r="G35" s="113" t="s">
        <v>487</v>
      </c>
      <c r="H35" s="113" t="s">
        <v>212</v>
      </c>
      <c r="I35" s="89">
        <v>0</v>
      </c>
      <c r="J35" s="89">
        <v>1010000</v>
      </c>
      <c r="K35" s="66">
        <f t="shared" si="2"/>
        <v>1010000</v>
      </c>
      <c r="L35" s="66">
        <v>1010000</v>
      </c>
      <c r="M35" s="18">
        <v>5</v>
      </c>
      <c r="N35" s="115">
        <v>44216</v>
      </c>
      <c r="O35" s="15"/>
      <c r="P35" s="42">
        <v>6059396</v>
      </c>
      <c r="Q35" s="8">
        <f t="shared" si="0"/>
        <v>7069396</v>
      </c>
    </row>
    <row r="36" spans="2:17" s="43" customFormat="1" ht="22.5" x14ac:dyDescent="0.25">
      <c r="B36" s="108">
        <f t="shared" si="1"/>
        <v>24</v>
      </c>
      <c r="C36" s="105" t="s">
        <v>13</v>
      </c>
      <c r="D36" s="112">
        <v>30440745</v>
      </c>
      <c r="E36" s="113" t="s">
        <v>488</v>
      </c>
      <c r="F36" s="113" t="s">
        <v>453</v>
      </c>
      <c r="G36" s="113" t="s">
        <v>454</v>
      </c>
      <c r="H36" s="113" t="s">
        <v>179</v>
      </c>
      <c r="I36" s="39">
        <v>0</v>
      </c>
      <c r="J36" s="89">
        <v>507000</v>
      </c>
      <c r="K36" s="66">
        <f t="shared" si="2"/>
        <v>507000</v>
      </c>
      <c r="L36" s="66">
        <v>507000</v>
      </c>
      <c r="M36" s="18">
        <v>5</v>
      </c>
      <c r="N36" s="115">
        <v>44216</v>
      </c>
      <c r="O36" s="15"/>
      <c r="P36" s="42">
        <v>2200498</v>
      </c>
      <c r="Q36" s="8">
        <f t="shared" si="0"/>
        <v>2707498</v>
      </c>
    </row>
    <row r="37" spans="2:17" s="43" customFormat="1" ht="22.5" x14ac:dyDescent="0.25">
      <c r="B37" s="108">
        <f t="shared" si="1"/>
        <v>25</v>
      </c>
      <c r="C37" s="105" t="s">
        <v>13</v>
      </c>
      <c r="D37" s="112">
        <v>30124316</v>
      </c>
      <c r="E37" s="113" t="s">
        <v>489</v>
      </c>
      <c r="F37" s="113" t="s">
        <v>453</v>
      </c>
      <c r="G37" s="113" t="s">
        <v>463</v>
      </c>
      <c r="H37" s="113" t="s">
        <v>179</v>
      </c>
      <c r="I37" s="39">
        <v>1062375.358</v>
      </c>
      <c r="J37" s="89">
        <v>650000</v>
      </c>
      <c r="K37" s="66">
        <f t="shared" si="2"/>
        <v>650000</v>
      </c>
      <c r="L37" s="66">
        <v>650000</v>
      </c>
      <c r="M37" s="18">
        <v>5</v>
      </c>
      <c r="N37" s="115">
        <v>44216</v>
      </c>
      <c r="O37" s="15"/>
      <c r="P37" s="42">
        <v>0</v>
      </c>
      <c r="Q37" s="8">
        <f t="shared" si="0"/>
        <v>650000</v>
      </c>
    </row>
    <row r="38" spans="2:17" s="43" customFormat="1" ht="22.5" x14ac:dyDescent="0.25">
      <c r="B38" s="108">
        <f t="shared" si="1"/>
        <v>26</v>
      </c>
      <c r="C38" s="105" t="s">
        <v>13</v>
      </c>
      <c r="D38" s="112">
        <v>30072770</v>
      </c>
      <c r="E38" s="113" t="s">
        <v>490</v>
      </c>
      <c r="F38" s="113" t="s">
        <v>453</v>
      </c>
      <c r="G38" s="113" t="s">
        <v>454</v>
      </c>
      <c r="H38" s="113" t="s">
        <v>212</v>
      </c>
      <c r="I38" s="39">
        <v>36568</v>
      </c>
      <c r="J38" s="89">
        <v>800000</v>
      </c>
      <c r="K38" s="66">
        <f t="shared" si="2"/>
        <v>800000</v>
      </c>
      <c r="L38" s="66">
        <v>800000</v>
      </c>
      <c r="M38" s="18">
        <v>5</v>
      </c>
      <c r="N38" s="115">
        <v>44216</v>
      </c>
      <c r="O38" s="15"/>
      <c r="P38" s="42">
        <v>1075331</v>
      </c>
      <c r="Q38" s="8">
        <f t="shared" si="0"/>
        <v>1875331</v>
      </c>
    </row>
    <row r="39" spans="2:17" s="43" customFormat="1" x14ac:dyDescent="0.25">
      <c r="B39" s="108">
        <f t="shared" si="1"/>
        <v>27</v>
      </c>
      <c r="C39" s="105" t="s">
        <v>13</v>
      </c>
      <c r="D39" s="112">
        <v>40000774</v>
      </c>
      <c r="E39" s="113" t="s">
        <v>491</v>
      </c>
      <c r="F39" s="113" t="s">
        <v>453</v>
      </c>
      <c r="G39" s="113" t="s">
        <v>454</v>
      </c>
      <c r="H39" s="113" t="s">
        <v>179</v>
      </c>
      <c r="I39" s="39">
        <v>556888.80200000003</v>
      </c>
      <c r="J39" s="89">
        <v>144162</v>
      </c>
      <c r="K39" s="66">
        <f t="shared" si="2"/>
        <v>144162</v>
      </c>
      <c r="L39" s="66">
        <v>144162</v>
      </c>
      <c r="M39" s="18">
        <v>5</v>
      </c>
      <c r="N39" s="115">
        <v>44216</v>
      </c>
      <c r="O39" s="15"/>
      <c r="P39" s="42">
        <v>0</v>
      </c>
      <c r="Q39" s="8">
        <f t="shared" si="0"/>
        <v>144162</v>
      </c>
    </row>
    <row r="40" spans="2:17" s="43" customFormat="1" ht="22.5" x14ac:dyDescent="0.25">
      <c r="B40" s="108">
        <f t="shared" si="1"/>
        <v>28</v>
      </c>
      <c r="C40" s="105" t="s">
        <v>13</v>
      </c>
      <c r="D40" s="112">
        <v>30096128</v>
      </c>
      <c r="E40" s="113" t="s">
        <v>492</v>
      </c>
      <c r="F40" s="113" t="s">
        <v>453</v>
      </c>
      <c r="G40" s="113" t="s">
        <v>483</v>
      </c>
      <c r="H40" s="113" t="s">
        <v>179</v>
      </c>
      <c r="I40" s="39">
        <v>200885</v>
      </c>
      <c r="J40" s="89">
        <v>510000</v>
      </c>
      <c r="K40" s="66">
        <f t="shared" si="2"/>
        <v>510000</v>
      </c>
      <c r="L40" s="66">
        <v>510000</v>
      </c>
      <c r="M40" s="18">
        <v>5</v>
      </c>
      <c r="N40" s="115">
        <v>44216</v>
      </c>
      <c r="O40" s="15"/>
      <c r="P40" s="42">
        <v>6029381</v>
      </c>
      <c r="Q40" s="8">
        <f t="shared" si="0"/>
        <v>6539381</v>
      </c>
    </row>
    <row r="41" spans="2:17" s="43" customFormat="1" x14ac:dyDescent="0.25">
      <c r="B41" s="108">
        <f t="shared" si="1"/>
        <v>29</v>
      </c>
      <c r="C41" s="105" t="s">
        <v>13</v>
      </c>
      <c r="D41" s="112">
        <v>30088016</v>
      </c>
      <c r="E41" s="113" t="s">
        <v>493</v>
      </c>
      <c r="F41" s="113" t="s">
        <v>453</v>
      </c>
      <c r="G41" s="113" t="s">
        <v>463</v>
      </c>
      <c r="H41" s="113" t="s">
        <v>179</v>
      </c>
      <c r="I41" s="39">
        <v>178396</v>
      </c>
      <c r="J41" s="89">
        <v>290944</v>
      </c>
      <c r="K41" s="66">
        <f t="shared" si="2"/>
        <v>290944</v>
      </c>
      <c r="L41" s="66">
        <v>290944</v>
      </c>
      <c r="M41" s="18">
        <v>5</v>
      </c>
      <c r="N41" s="115">
        <v>44216</v>
      </c>
      <c r="O41" s="15"/>
      <c r="P41" s="42">
        <v>0</v>
      </c>
      <c r="Q41" s="8">
        <f t="shared" si="0"/>
        <v>290944</v>
      </c>
    </row>
    <row r="42" spans="2:17" s="43" customFormat="1" ht="22.5" x14ac:dyDescent="0.25">
      <c r="B42" s="108">
        <f t="shared" si="1"/>
        <v>30</v>
      </c>
      <c r="C42" s="105" t="s">
        <v>13</v>
      </c>
      <c r="D42" s="112">
        <v>30463876</v>
      </c>
      <c r="E42" s="113" t="s">
        <v>494</v>
      </c>
      <c r="F42" s="113" t="s">
        <v>453</v>
      </c>
      <c r="G42" s="113" t="s">
        <v>495</v>
      </c>
      <c r="H42" s="113" t="s">
        <v>179</v>
      </c>
      <c r="I42" s="39">
        <v>159056.13799999998</v>
      </c>
      <c r="J42" s="89">
        <v>18000</v>
      </c>
      <c r="K42" s="66">
        <f t="shared" si="2"/>
        <v>18000</v>
      </c>
      <c r="L42" s="66">
        <v>18000</v>
      </c>
      <c r="M42" s="18">
        <v>5</v>
      </c>
      <c r="N42" s="115">
        <v>44216</v>
      </c>
      <c r="O42" s="15"/>
      <c r="P42" s="42">
        <v>289</v>
      </c>
      <c r="Q42" s="8">
        <f t="shared" si="0"/>
        <v>18289</v>
      </c>
    </row>
    <row r="43" spans="2:17" s="43" customFormat="1" ht="22.5" x14ac:dyDescent="0.25">
      <c r="B43" s="108">
        <f t="shared" si="1"/>
        <v>31</v>
      </c>
      <c r="C43" s="105" t="s">
        <v>13</v>
      </c>
      <c r="D43" s="112">
        <v>40003934</v>
      </c>
      <c r="E43" s="113" t="s">
        <v>496</v>
      </c>
      <c r="F43" s="113" t="s">
        <v>453</v>
      </c>
      <c r="G43" s="113" t="s">
        <v>461</v>
      </c>
      <c r="H43" s="113" t="s">
        <v>212</v>
      </c>
      <c r="I43" s="39">
        <v>64120.694000000003</v>
      </c>
      <c r="J43" s="89">
        <v>710000</v>
      </c>
      <c r="K43" s="66">
        <f t="shared" si="2"/>
        <v>710000</v>
      </c>
      <c r="L43" s="66">
        <v>710000</v>
      </c>
      <c r="M43" s="18">
        <v>5</v>
      </c>
      <c r="N43" s="115">
        <v>44216</v>
      </c>
      <c r="O43" s="15"/>
      <c r="P43" s="42">
        <v>272990</v>
      </c>
      <c r="Q43" s="8">
        <f t="shared" si="0"/>
        <v>982990</v>
      </c>
    </row>
    <row r="44" spans="2:17" s="43" customFormat="1" ht="22.5" x14ac:dyDescent="0.25">
      <c r="B44" s="108">
        <f t="shared" si="1"/>
        <v>32</v>
      </c>
      <c r="C44" s="105" t="s">
        <v>13</v>
      </c>
      <c r="D44" s="112">
        <v>30124516</v>
      </c>
      <c r="E44" s="113" t="s">
        <v>497</v>
      </c>
      <c r="F44" s="113" t="s">
        <v>453</v>
      </c>
      <c r="G44" s="113" t="s">
        <v>480</v>
      </c>
      <c r="H44" s="113" t="s">
        <v>179</v>
      </c>
      <c r="I44" s="39">
        <v>635624.91099999996</v>
      </c>
      <c r="J44" s="89">
        <v>209946</v>
      </c>
      <c r="K44" s="114">
        <f t="shared" si="2"/>
        <v>209946</v>
      </c>
      <c r="L44" s="114">
        <v>209946</v>
      </c>
      <c r="M44" s="108">
        <v>5</v>
      </c>
      <c r="N44" s="109">
        <v>44216</v>
      </c>
      <c r="O44" s="110"/>
      <c r="P44" s="42">
        <v>0</v>
      </c>
      <c r="Q44" s="111">
        <f t="shared" si="0"/>
        <v>209946</v>
      </c>
    </row>
    <row r="45" spans="2:17" s="43" customFormat="1" ht="22.5" x14ac:dyDescent="0.25">
      <c r="B45" s="108">
        <f t="shared" si="1"/>
        <v>33</v>
      </c>
      <c r="C45" s="105" t="s">
        <v>13</v>
      </c>
      <c r="D45" s="112">
        <v>30401272</v>
      </c>
      <c r="E45" s="113" t="s">
        <v>498</v>
      </c>
      <c r="F45" s="113" t="s">
        <v>453</v>
      </c>
      <c r="G45" s="113" t="s">
        <v>463</v>
      </c>
      <c r="H45" s="113" t="s">
        <v>179</v>
      </c>
      <c r="I45" s="39">
        <v>985493.41800000006</v>
      </c>
      <c r="J45" s="89">
        <v>63184</v>
      </c>
      <c r="K45" s="114">
        <f t="shared" si="2"/>
        <v>63184</v>
      </c>
      <c r="L45" s="114">
        <v>63184</v>
      </c>
      <c r="M45" s="108">
        <v>5</v>
      </c>
      <c r="N45" s="109">
        <v>44216</v>
      </c>
      <c r="O45" s="110"/>
      <c r="P45" s="42">
        <v>0</v>
      </c>
      <c r="Q45" s="111">
        <f t="shared" si="0"/>
        <v>63184</v>
      </c>
    </row>
    <row r="46" spans="2:17" s="43" customFormat="1" ht="22.5" x14ac:dyDescent="0.25">
      <c r="B46" s="108">
        <f t="shared" si="1"/>
        <v>34</v>
      </c>
      <c r="C46" s="105" t="s">
        <v>13</v>
      </c>
      <c r="D46" s="112">
        <v>40004719</v>
      </c>
      <c r="E46" s="113" t="s">
        <v>499</v>
      </c>
      <c r="F46" s="113" t="s">
        <v>453</v>
      </c>
      <c r="G46" s="113" t="s">
        <v>454</v>
      </c>
      <c r="H46" s="113" t="s">
        <v>179</v>
      </c>
      <c r="I46" s="39">
        <v>1998398.554</v>
      </c>
      <c r="J46" s="89">
        <v>3020000</v>
      </c>
      <c r="K46" s="114">
        <f t="shared" si="2"/>
        <v>3020000</v>
      </c>
      <c r="L46" s="114">
        <v>3020000</v>
      </c>
      <c r="M46" s="108">
        <v>5</v>
      </c>
      <c r="N46" s="109">
        <v>44216</v>
      </c>
      <c r="O46" s="110"/>
      <c r="P46" s="42">
        <v>1044911</v>
      </c>
      <c r="Q46" s="111">
        <f t="shared" si="0"/>
        <v>4064911</v>
      </c>
    </row>
    <row r="47" spans="2:17" s="43" customFormat="1" x14ac:dyDescent="0.25">
      <c r="B47" s="108">
        <f t="shared" si="1"/>
        <v>35</v>
      </c>
      <c r="C47" s="105" t="s">
        <v>13</v>
      </c>
      <c r="D47" s="112">
        <v>40002451</v>
      </c>
      <c r="E47" s="113" t="s">
        <v>500</v>
      </c>
      <c r="F47" s="113" t="s">
        <v>453</v>
      </c>
      <c r="G47" s="113" t="s">
        <v>454</v>
      </c>
      <c r="H47" s="113" t="s">
        <v>179</v>
      </c>
      <c r="I47" s="39">
        <v>161283.33199999999</v>
      </c>
      <c r="J47" s="89">
        <v>163707</v>
      </c>
      <c r="K47" s="114">
        <f t="shared" si="2"/>
        <v>163707</v>
      </c>
      <c r="L47" s="114">
        <v>163707</v>
      </c>
      <c r="M47" s="108">
        <v>5</v>
      </c>
      <c r="N47" s="109">
        <v>44216</v>
      </c>
      <c r="O47" s="110"/>
      <c r="P47" s="42">
        <v>0</v>
      </c>
      <c r="Q47" s="111">
        <f t="shared" si="0"/>
        <v>163707</v>
      </c>
    </row>
    <row r="48" spans="2:17" s="43" customFormat="1" ht="22.5" x14ac:dyDescent="0.25">
      <c r="B48" s="108">
        <f t="shared" si="1"/>
        <v>36</v>
      </c>
      <c r="C48" s="105" t="s">
        <v>13</v>
      </c>
      <c r="D48" s="112">
        <v>40009168</v>
      </c>
      <c r="E48" s="113" t="s">
        <v>501</v>
      </c>
      <c r="F48" s="113" t="s">
        <v>453</v>
      </c>
      <c r="G48" s="113" t="s">
        <v>483</v>
      </c>
      <c r="H48" s="113" t="s">
        <v>212</v>
      </c>
      <c r="I48" s="39">
        <v>534090.14</v>
      </c>
      <c r="J48" s="89">
        <v>50000</v>
      </c>
      <c r="K48" s="114">
        <f t="shared" si="2"/>
        <v>50000</v>
      </c>
      <c r="L48" s="114">
        <v>50000</v>
      </c>
      <c r="M48" s="108">
        <v>5</v>
      </c>
      <c r="N48" s="109">
        <v>44216</v>
      </c>
      <c r="O48" s="110"/>
      <c r="P48" s="42">
        <v>0</v>
      </c>
      <c r="Q48" s="111">
        <f t="shared" si="0"/>
        <v>50000</v>
      </c>
    </row>
    <row r="49" spans="2:17" s="43" customFormat="1" ht="22.5" x14ac:dyDescent="0.25">
      <c r="B49" s="108">
        <f t="shared" si="1"/>
        <v>37</v>
      </c>
      <c r="C49" s="105" t="s">
        <v>13</v>
      </c>
      <c r="D49" s="112">
        <v>40009169</v>
      </c>
      <c r="E49" s="113" t="s">
        <v>502</v>
      </c>
      <c r="F49" s="113" t="s">
        <v>453</v>
      </c>
      <c r="G49" s="113" t="s">
        <v>483</v>
      </c>
      <c r="H49" s="113" t="s">
        <v>212</v>
      </c>
      <c r="I49" s="39">
        <v>673842.68200000003</v>
      </c>
      <c r="J49" s="89">
        <v>50000</v>
      </c>
      <c r="K49" s="114">
        <f t="shared" si="2"/>
        <v>50000</v>
      </c>
      <c r="L49" s="114">
        <v>50000</v>
      </c>
      <c r="M49" s="108">
        <v>5</v>
      </c>
      <c r="N49" s="109">
        <v>44216</v>
      </c>
      <c r="O49" s="110"/>
      <c r="P49" s="42">
        <v>0</v>
      </c>
      <c r="Q49" s="111">
        <f t="shared" si="0"/>
        <v>50000</v>
      </c>
    </row>
    <row r="50" spans="2:17" s="43" customFormat="1" ht="22.5" x14ac:dyDescent="0.25">
      <c r="B50" s="108">
        <f t="shared" si="1"/>
        <v>38</v>
      </c>
      <c r="C50" s="105" t="s">
        <v>13</v>
      </c>
      <c r="D50" s="112">
        <v>30353376</v>
      </c>
      <c r="E50" s="113" t="s">
        <v>503</v>
      </c>
      <c r="F50" s="113" t="s">
        <v>453</v>
      </c>
      <c r="G50" s="113" t="s">
        <v>301</v>
      </c>
      <c r="H50" s="113" t="s">
        <v>179</v>
      </c>
      <c r="I50" s="39">
        <v>3974588.3489999995</v>
      </c>
      <c r="J50" s="89">
        <v>270000</v>
      </c>
      <c r="K50" s="114">
        <f t="shared" si="2"/>
        <v>270000</v>
      </c>
      <c r="L50" s="114">
        <v>270000</v>
      </c>
      <c r="M50" s="108">
        <v>5</v>
      </c>
      <c r="N50" s="109">
        <v>44216</v>
      </c>
      <c r="O50" s="110"/>
      <c r="P50" s="42">
        <v>0</v>
      </c>
      <c r="Q50" s="111">
        <f t="shared" si="0"/>
        <v>270000</v>
      </c>
    </row>
    <row r="51" spans="2:17" s="43" customFormat="1" ht="22.5" x14ac:dyDescent="0.25">
      <c r="B51" s="108">
        <f t="shared" si="1"/>
        <v>39</v>
      </c>
      <c r="C51" s="105" t="s">
        <v>13</v>
      </c>
      <c r="D51" s="112">
        <v>30352974</v>
      </c>
      <c r="E51" s="113" t="s">
        <v>504</v>
      </c>
      <c r="F51" s="113" t="s">
        <v>453</v>
      </c>
      <c r="G51" s="113" t="s">
        <v>301</v>
      </c>
      <c r="H51" s="113" t="s">
        <v>179</v>
      </c>
      <c r="I51" s="39">
        <v>6484092.5830000006</v>
      </c>
      <c r="J51" s="89">
        <v>250000</v>
      </c>
      <c r="K51" s="114">
        <f t="shared" si="2"/>
        <v>250000</v>
      </c>
      <c r="L51" s="114">
        <v>250000</v>
      </c>
      <c r="M51" s="108">
        <v>5</v>
      </c>
      <c r="N51" s="109">
        <v>44216</v>
      </c>
      <c r="O51" s="110"/>
      <c r="P51" s="42">
        <v>494428</v>
      </c>
      <c r="Q51" s="111">
        <f t="shared" si="0"/>
        <v>744428</v>
      </c>
    </row>
    <row r="52" spans="2:17" s="43" customFormat="1" ht="33.75" x14ac:dyDescent="0.25">
      <c r="B52" s="108">
        <f t="shared" si="1"/>
        <v>40</v>
      </c>
      <c r="C52" s="105" t="s">
        <v>13</v>
      </c>
      <c r="D52" s="112">
        <v>30353373</v>
      </c>
      <c r="E52" s="113" t="s">
        <v>505</v>
      </c>
      <c r="F52" s="113" t="s">
        <v>453</v>
      </c>
      <c r="G52" s="113" t="s">
        <v>301</v>
      </c>
      <c r="H52" s="113" t="s">
        <v>179</v>
      </c>
      <c r="I52" s="39">
        <v>2461511.1160000004</v>
      </c>
      <c r="J52" s="89">
        <v>330000</v>
      </c>
      <c r="K52" s="114">
        <f t="shared" si="2"/>
        <v>330000</v>
      </c>
      <c r="L52" s="114">
        <v>330000</v>
      </c>
      <c r="M52" s="108">
        <v>5</v>
      </c>
      <c r="N52" s="109">
        <v>44216</v>
      </c>
      <c r="O52" s="110"/>
      <c r="P52" s="42">
        <v>0</v>
      </c>
      <c r="Q52" s="111">
        <f t="shared" si="0"/>
        <v>330000</v>
      </c>
    </row>
    <row r="53" spans="2:17" s="43" customFormat="1" ht="22.5" x14ac:dyDescent="0.25">
      <c r="B53" s="108">
        <f t="shared" si="1"/>
        <v>41</v>
      </c>
      <c r="C53" s="105" t="s">
        <v>13</v>
      </c>
      <c r="D53" s="112">
        <v>30062899</v>
      </c>
      <c r="E53" s="113" t="s">
        <v>506</v>
      </c>
      <c r="F53" s="113" t="s">
        <v>453</v>
      </c>
      <c r="G53" s="113" t="s">
        <v>495</v>
      </c>
      <c r="H53" s="113" t="s">
        <v>179</v>
      </c>
      <c r="I53" s="39">
        <v>130228</v>
      </c>
      <c r="J53" s="89">
        <v>154062</v>
      </c>
      <c r="K53" s="114">
        <f t="shared" si="2"/>
        <v>154062</v>
      </c>
      <c r="L53" s="114">
        <v>154062</v>
      </c>
      <c r="M53" s="108">
        <v>5</v>
      </c>
      <c r="N53" s="109">
        <v>44216</v>
      </c>
      <c r="O53" s="110"/>
      <c r="P53" s="42">
        <v>0.67200000000000004</v>
      </c>
      <c r="Q53" s="111">
        <f t="shared" si="0"/>
        <v>154062.67199999999</v>
      </c>
    </row>
    <row r="54" spans="2:17" s="43" customFormat="1" ht="22.5" x14ac:dyDescent="0.25">
      <c r="B54" s="108">
        <f t="shared" si="1"/>
        <v>42</v>
      </c>
      <c r="C54" s="105" t="s">
        <v>13</v>
      </c>
      <c r="D54" s="112">
        <v>40000983</v>
      </c>
      <c r="E54" s="113" t="s">
        <v>507</v>
      </c>
      <c r="F54" s="113" t="s">
        <v>453</v>
      </c>
      <c r="G54" s="113" t="s">
        <v>476</v>
      </c>
      <c r="H54" s="113" t="s">
        <v>212</v>
      </c>
      <c r="I54" s="39">
        <v>1000</v>
      </c>
      <c r="J54" s="89">
        <v>1008000</v>
      </c>
      <c r="K54" s="114">
        <f t="shared" si="2"/>
        <v>1008000</v>
      </c>
      <c r="L54" s="114">
        <v>1008000</v>
      </c>
      <c r="M54" s="108">
        <v>5</v>
      </c>
      <c r="N54" s="109">
        <v>44216</v>
      </c>
      <c r="O54" s="110"/>
      <c r="P54" s="42">
        <v>268512</v>
      </c>
      <c r="Q54" s="111">
        <f t="shared" si="0"/>
        <v>1276512</v>
      </c>
    </row>
    <row r="55" spans="2:17" s="43" customFormat="1" ht="22.5" x14ac:dyDescent="0.25">
      <c r="B55" s="108">
        <f t="shared" si="1"/>
        <v>43</v>
      </c>
      <c r="C55" s="105" t="s">
        <v>13</v>
      </c>
      <c r="D55" s="112">
        <v>40004902</v>
      </c>
      <c r="E55" s="113" t="s">
        <v>508</v>
      </c>
      <c r="F55" s="113" t="s">
        <v>453</v>
      </c>
      <c r="G55" s="113" t="s">
        <v>476</v>
      </c>
      <c r="H55" s="113" t="s">
        <v>212</v>
      </c>
      <c r="I55" s="39">
        <v>500</v>
      </c>
      <c r="J55" s="89">
        <v>1010000</v>
      </c>
      <c r="K55" s="114">
        <f t="shared" si="2"/>
        <v>1010000</v>
      </c>
      <c r="L55" s="114">
        <v>1010000</v>
      </c>
      <c r="M55" s="108">
        <v>5</v>
      </c>
      <c r="N55" s="109">
        <v>44216</v>
      </c>
      <c r="O55" s="110"/>
      <c r="P55" s="42">
        <v>317028</v>
      </c>
      <c r="Q55" s="111">
        <f t="shared" si="0"/>
        <v>1327028</v>
      </c>
    </row>
    <row r="56" spans="2:17" s="43" customFormat="1" ht="33.75" x14ac:dyDescent="0.25">
      <c r="B56" s="108">
        <f t="shared" si="1"/>
        <v>44</v>
      </c>
      <c r="C56" s="105" t="s">
        <v>13</v>
      </c>
      <c r="D56" s="112">
        <v>40001149</v>
      </c>
      <c r="E56" s="113" t="s">
        <v>509</v>
      </c>
      <c r="F56" s="113" t="s">
        <v>453</v>
      </c>
      <c r="G56" s="113" t="s">
        <v>459</v>
      </c>
      <c r="H56" s="113" t="s">
        <v>179</v>
      </c>
      <c r="I56" s="39">
        <v>215299.041</v>
      </c>
      <c r="J56" s="89">
        <v>220348</v>
      </c>
      <c r="K56" s="114">
        <f t="shared" si="2"/>
        <v>220348</v>
      </c>
      <c r="L56" s="114">
        <v>220348</v>
      </c>
      <c r="M56" s="108">
        <v>5</v>
      </c>
      <c r="N56" s="109">
        <v>44216</v>
      </c>
      <c r="O56" s="110"/>
      <c r="P56" s="42">
        <v>0</v>
      </c>
      <c r="Q56" s="111">
        <f t="shared" si="0"/>
        <v>220348</v>
      </c>
    </row>
    <row r="57" spans="2:17" s="43" customFormat="1" ht="22.5" x14ac:dyDescent="0.25">
      <c r="B57" s="108">
        <f t="shared" si="1"/>
        <v>45</v>
      </c>
      <c r="C57" s="105" t="s">
        <v>13</v>
      </c>
      <c r="D57" s="112">
        <v>30264679</v>
      </c>
      <c r="E57" s="113" t="s">
        <v>510</v>
      </c>
      <c r="F57" s="113" t="s">
        <v>453</v>
      </c>
      <c r="G57" s="113" t="s">
        <v>459</v>
      </c>
      <c r="H57" s="113" t="s">
        <v>179</v>
      </c>
      <c r="I57" s="39">
        <v>173494.27499999999</v>
      </c>
      <c r="J57" s="89">
        <v>214771</v>
      </c>
      <c r="K57" s="114">
        <f t="shared" si="2"/>
        <v>214771</v>
      </c>
      <c r="L57" s="114">
        <v>214771</v>
      </c>
      <c r="M57" s="108">
        <v>5</v>
      </c>
      <c r="N57" s="109">
        <v>44216</v>
      </c>
      <c r="O57" s="110"/>
      <c r="P57" s="42">
        <v>24800</v>
      </c>
      <c r="Q57" s="111">
        <f t="shared" si="0"/>
        <v>239571</v>
      </c>
    </row>
    <row r="58" spans="2:17" s="43" customFormat="1" ht="22.5" x14ac:dyDescent="0.25">
      <c r="B58" s="108">
        <f t="shared" si="1"/>
        <v>46</v>
      </c>
      <c r="C58" s="105" t="s">
        <v>13</v>
      </c>
      <c r="D58" s="112">
        <v>30462874</v>
      </c>
      <c r="E58" s="113" t="s">
        <v>511</v>
      </c>
      <c r="F58" s="113" t="s">
        <v>453</v>
      </c>
      <c r="G58" s="113" t="s">
        <v>459</v>
      </c>
      <c r="H58" s="113" t="s">
        <v>179</v>
      </c>
      <c r="I58" s="39">
        <v>166033.443</v>
      </c>
      <c r="J58" s="89">
        <v>257200</v>
      </c>
      <c r="K58" s="114">
        <f t="shared" si="2"/>
        <v>257200</v>
      </c>
      <c r="L58" s="114">
        <v>257200</v>
      </c>
      <c r="M58" s="108">
        <v>5</v>
      </c>
      <c r="N58" s="109">
        <v>44216</v>
      </c>
      <c r="O58" s="110"/>
      <c r="P58" s="42">
        <v>0</v>
      </c>
      <c r="Q58" s="111">
        <f t="shared" si="0"/>
        <v>257200</v>
      </c>
    </row>
    <row r="59" spans="2:17" s="43" customFormat="1" ht="22.5" x14ac:dyDescent="0.25">
      <c r="B59" s="108">
        <f t="shared" si="1"/>
        <v>47</v>
      </c>
      <c r="C59" s="105" t="s">
        <v>13</v>
      </c>
      <c r="D59" s="112">
        <v>30462773</v>
      </c>
      <c r="E59" s="113" t="s">
        <v>512</v>
      </c>
      <c r="F59" s="113" t="s">
        <v>453</v>
      </c>
      <c r="G59" s="113" t="s">
        <v>461</v>
      </c>
      <c r="H59" s="113" t="s">
        <v>212</v>
      </c>
      <c r="I59" s="39">
        <v>0</v>
      </c>
      <c r="J59" s="89">
        <v>190000</v>
      </c>
      <c r="K59" s="114">
        <f t="shared" si="2"/>
        <v>190000</v>
      </c>
      <c r="L59" s="114">
        <v>190000</v>
      </c>
      <c r="M59" s="108">
        <v>5</v>
      </c>
      <c r="N59" s="109">
        <v>44216</v>
      </c>
      <c r="O59" s="110"/>
      <c r="P59" s="42">
        <v>30609</v>
      </c>
      <c r="Q59" s="111">
        <f t="shared" si="0"/>
        <v>220609</v>
      </c>
    </row>
    <row r="60" spans="2:17" s="43" customFormat="1" ht="33.75" x14ac:dyDescent="0.25">
      <c r="B60" s="108">
        <f t="shared" si="1"/>
        <v>48</v>
      </c>
      <c r="C60" s="105" t="s">
        <v>13</v>
      </c>
      <c r="D60" s="112">
        <v>40009170</v>
      </c>
      <c r="E60" s="113" t="s">
        <v>513</v>
      </c>
      <c r="F60" s="113" t="s">
        <v>453</v>
      </c>
      <c r="G60" s="113" t="s">
        <v>495</v>
      </c>
      <c r="H60" s="113" t="s">
        <v>212</v>
      </c>
      <c r="I60" s="39">
        <v>1000</v>
      </c>
      <c r="J60" s="89">
        <v>550000</v>
      </c>
      <c r="K60" s="114">
        <f t="shared" si="2"/>
        <v>550000</v>
      </c>
      <c r="L60" s="114">
        <v>550000</v>
      </c>
      <c r="M60" s="108">
        <v>5</v>
      </c>
      <c r="N60" s="109">
        <v>44216</v>
      </c>
      <c r="O60" s="110"/>
      <c r="P60" s="42">
        <v>209335</v>
      </c>
      <c r="Q60" s="111">
        <f t="shared" si="0"/>
        <v>759335</v>
      </c>
    </row>
    <row r="61" spans="2:17" s="43" customFormat="1" ht="22.5" x14ac:dyDescent="0.25">
      <c r="B61" s="108">
        <f t="shared" si="1"/>
        <v>49</v>
      </c>
      <c r="C61" s="105" t="s">
        <v>13</v>
      </c>
      <c r="D61" s="112">
        <v>40012731</v>
      </c>
      <c r="E61" s="113" t="s">
        <v>514</v>
      </c>
      <c r="F61" s="113" t="s">
        <v>453</v>
      </c>
      <c r="G61" s="113" t="s">
        <v>480</v>
      </c>
      <c r="H61" s="113" t="s">
        <v>212</v>
      </c>
      <c r="I61" s="39">
        <v>52602.328000000001</v>
      </c>
      <c r="J61" s="89">
        <v>800000</v>
      </c>
      <c r="K61" s="114">
        <f t="shared" si="2"/>
        <v>800000</v>
      </c>
      <c r="L61" s="114">
        <v>800000</v>
      </c>
      <c r="M61" s="108">
        <v>5</v>
      </c>
      <c r="N61" s="109">
        <v>44216</v>
      </c>
      <c r="O61" s="110"/>
      <c r="P61" s="42">
        <v>395127</v>
      </c>
      <c r="Q61" s="111">
        <f t="shared" si="0"/>
        <v>1195127</v>
      </c>
    </row>
    <row r="62" spans="2:17" s="43" customFormat="1" ht="22.5" x14ac:dyDescent="0.25">
      <c r="B62" s="108">
        <f t="shared" si="1"/>
        <v>50</v>
      </c>
      <c r="C62" s="105" t="s">
        <v>13</v>
      </c>
      <c r="D62" s="112">
        <v>40004904</v>
      </c>
      <c r="E62" s="113" t="s">
        <v>515</v>
      </c>
      <c r="F62" s="113" t="s">
        <v>453</v>
      </c>
      <c r="G62" s="113" t="s">
        <v>476</v>
      </c>
      <c r="H62" s="113" t="s">
        <v>179</v>
      </c>
      <c r="I62" s="39">
        <v>122260.622</v>
      </c>
      <c r="J62" s="89">
        <v>154000</v>
      </c>
      <c r="K62" s="114">
        <f t="shared" si="2"/>
        <v>154000</v>
      </c>
      <c r="L62" s="114">
        <v>154000</v>
      </c>
      <c r="M62" s="108">
        <v>5</v>
      </c>
      <c r="N62" s="109">
        <v>44216</v>
      </c>
      <c r="O62" s="110"/>
      <c r="P62" s="42">
        <v>20622</v>
      </c>
      <c r="Q62" s="111">
        <f t="shared" si="0"/>
        <v>174622</v>
      </c>
    </row>
    <row r="63" spans="2:17" s="43" customFormat="1" ht="22.5" x14ac:dyDescent="0.25">
      <c r="B63" s="108">
        <f t="shared" si="1"/>
        <v>51</v>
      </c>
      <c r="C63" s="105" t="s">
        <v>13</v>
      </c>
      <c r="D63" s="112">
        <v>40004875</v>
      </c>
      <c r="E63" s="113" t="s">
        <v>516</v>
      </c>
      <c r="F63" s="113" t="s">
        <v>453</v>
      </c>
      <c r="G63" s="113" t="s">
        <v>476</v>
      </c>
      <c r="H63" s="113" t="s">
        <v>179</v>
      </c>
      <c r="I63" s="39">
        <v>113921.864</v>
      </c>
      <c r="J63" s="89">
        <v>6000</v>
      </c>
      <c r="K63" s="114">
        <f t="shared" si="2"/>
        <v>6000</v>
      </c>
      <c r="L63" s="114">
        <v>6000</v>
      </c>
      <c r="M63" s="108">
        <v>5</v>
      </c>
      <c r="N63" s="109">
        <v>44216</v>
      </c>
      <c r="O63" s="110"/>
      <c r="P63" s="42">
        <v>0</v>
      </c>
      <c r="Q63" s="111">
        <f t="shared" si="0"/>
        <v>6000</v>
      </c>
    </row>
    <row r="64" spans="2:17" s="43" customFormat="1" ht="22.5" x14ac:dyDescent="0.25">
      <c r="B64" s="108">
        <f t="shared" si="1"/>
        <v>52</v>
      </c>
      <c r="C64" s="105" t="s">
        <v>13</v>
      </c>
      <c r="D64" s="112">
        <v>40004064</v>
      </c>
      <c r="E64" s="113" t="s">
        <v>517</v>
      </c>
      <c r="F64" s="113" t="s">
        <v>453</v>
      </c>
      <c r="G64" s="113" t="s">
        <v>459</v>
      </c>
      <c r="H64" s="116" t="s">
        <v>212</v>
      </c>
      <c r="I64" s="39">
        <v>460</v>
      </c>
      <c r="J64" s="89">
        <v>428000</v>
      </c>
      <c r="K64" s="114">
        <f t="shared" si="2"/>
        <v>428000</v>
      </c>
      <c r="L64" s="114">
        <v>428000</v>
      </c>
      <c r="M64" s="108">
        <v>5</v>
      </c>
      <c r="N64" s="109">
        <v>44216</v>
      </c>
      <c r="O64" s="110"/>
      <c r="P64" s="42">
        <v>16312</v>
      </c>
      <c r="Q64" s="111">
        <f t="shared" si="0"/>
        <v>444312</v>
      </c>
    </row>
    <row r="65" spans="2:17" s="43" customFormat="1" ht="22.5" x14ac:dyDescent="0.25">
      <c r="B65" s="108">
        <f t="shared" si="1"/>
        <v>53</v>
      </c>
      <c r="C65" s="105" t="s">
        <v>13</v>
      </c>
      <c r="D65" s="112">
        <v>30262523</v>
      </c>
      <c r="E65" s="113" t="s">
        <v>518</v>
      </c>
      <c r="F65" s="113" t="s">
        <v>453</v>
      </c>
      <c r="G65" s="113" t="s">
        <v>454</v>
      </c>
      <c r="H65" s="113" t="s">
        <v>212</v>
      </c>
      <c r="I65" s="39">
        <v>0</v>
      </c>
      <c r="J65" s="89">
        <v>1299172</v>
      </c>
      <c r="K65" s="114">
        <f t="shared" si="2"/>
        <v>1299172</v>
      </c>
      <c r="L65" s="114">
        <v>1299172</v>
      </c>
      <c r="M65" s="108">
        <v>5</v>
      </c>
      <c r="N65" s="109">
        <v>44216</v>
      </c>
      <c r="O65" s="110"/>
      <c r="P65" s="42">
        <v>783061</v>
      </c>
      <c r="Q65" s="111">
        <f t="shared" si="0"/>
        <v>2082233</v>
      </c>
    </row>
    <row r="66" spans="2:17" s="43" customFormat="1" ht="22.5" x14ac:dyDescent="0.25">
      <c r="B66" s="108">
        <f t="shared" si="1"/>
        <v>54</v>
      </c>
      <c r="C66" s="105" t="s">
        <v>13</v>
      </c>
      <c r="D66" s="112">
        <v>30462772</v>
      </c>
      <c r="E66" s="113" t="s">
        <v>519</v>
      </c>
      <c r="F66" s="113" t="s">
        <v>453</v>
      </c>
      <c r="G66" s="113" t="s">
        <v>461</v>
      </c>
      <c r="H66" s="113" t="s">
        <v>212</v>
      </c>
      <c r="I66" s="39">
        <v>0</v>
      </c>
      <c r="J66" s="89">
        <v>180000</v>
      </c>
      <c r="K66" s="114">
        <f t="shared" si="2"/>
        <v>180000</v>
      </c>
      <c r="L66" s="114">
        <v>180000</v>
      </c>
      <c r="M66" s="108">
        <v>5</v>
      </c>
      <c r="N66" s="109">
        <v>44216</v>
      </c>
      <c r="O66" s="110"/>
      <c r="P66" s="42">
        <v>63943</v>
      </c>
      <c r="Q66" s="111">
        <f t="shared" si="0"/>
        <v>243943</v>
      </c>
    </row>
    <row r="67" spans="2:17" s="43" customFormat="1" ht="22.5" x14ac:dyDescent="0.25">
      <c r="B67" s="108">
        <f t="shared" si="1"/>
        <v>55</v>
      </c>
      <c r="C67" s="105" t="s">
        <v>13</v>
      </c>
      <c r="D67" s="112">
        <v>40010443</v>
      </c>
      <c r="E67" s="113" t="s">
        <v>520</v>
      </c>
      <c r="F67" s="113" t="s">
        <v>453</v>
      </c>
      <c r="G67" s="113" t="s">
        <v>454</v>
      </c>
      <c r="H67" s="113" t="s">
        <v>212</v>
      </c>
      <c r="I67" s="39">
        <v>5438</v>
      </c>
      <c r="J67" s="89">
        <v>1510000</v>
      </c>
      <c r="K67" s="114">
        <f t="shared" si="2"/>
        <v>1510000</v>
      </c>
      <c r="L67" s="114">
        <v>1510000</v>
      </c>
      <c r="M67" s="108">
        <v>5</v>
      </c>
      <c r="N67" s="109">
        <v>44216</v>
      </c>
      <c r="O67" s="110"/>
      <c r="P67" s="42">
        <v>915123</v>
      </c>
      <c r="Q67" s="111">
        <f t="shared" si="0"/>
        <v>2425123</v>
      </c>
    </row>
    <row r="68" spans="2:17" s="43" customFormat="1" ht="22.5" x14ac:dyDescent="0.25">
      <c r="B68" s="108">
        <f t="shared" si="1"/>
        <v>56</v>
      </c>
      <c r="C68" s="105" t="s">
        <v>13</v>
      </c>
      <c r="D68" s="112">
        <v>40022437</v>
      </c>
      <c r="E68" s="113" t="s">
        <v>521</v>
      </c>
      <c r="F68" s="113" t="s">
        <v>453</v>
      </c>
      <c r="G68" s="113" t="s">
        <v>454</v>
      </c>
      <c r="H68" s="113" t="s">
        <v>212</v>
      </c>
      <c r="I68" s="39">
        <v>372981.80900000001</v>
      </c>
      <c r="J68" s="89">
        <v>3010000</v>
      </c>
      <c r="K68" s="114">
        <f t="shared" si="2"/>
        <v>3010000</v>
      </c>
      <c r="L68" s="114">
        <v>3010000</v>
      </c>
      <c r="M68" s="108">
        <v>5</v>
      </c>
      <c r="N68" s="109">
        <v>44216</v>
      </c>
      <c r="O68" s="110"/>
      <c r="P68" s="42">
        <v>2762762</v>
      </c>
      <c r="Q68" s="111">
        <f t="shared" si="0"/>
        <v>5772762</v>
      </c>
    </row>
    <row r="69" spans="2:17" s="43" customFormat="1" ht="22.5" x14ac:dyDescent="0.25">
      <c r="B69" s="108">
        <f t="shared" si="1"/>
        <v>57</v>
      </c>
      <c r="C69" s="105" t="s">
        <v>13</v>
      </c>
      <c r="D69" s="112">
        <v>40004814</v>
      </c>
      <c r="E69" s="113" t="s">
        <v>522</v>
      </c>
      <c r="F69" s="113" t="s">
        <v>453</v>
      </c>
      <c r="G69" s="113" t="s">
        <v>476</v>
      </c>
      <c r="H69" s="113" t="s">
        <v>212</v>
      </c>
      <c r="I69" s="39">
        <v>0</v>
      </c>
      <c r="J69" s="89">
        <v>256000</v>
      </c>
      <c r="K69" s="114">
        <f t="shared" si="2"/>
        <v>256000</v>
      </c>
      <c r="L69" s="114">
        <v>256000</v>
      </c>
      <c r="M69" s="108">
        <v>5</v>
      </c>
      <c r="N69" s="109">
        <v>44216</v>
      </c>
      <c r="O69" s="110"/>
      <c r="P69" s="42">
        <v>141</v>
      </c>
      <c r="Q69" s="111">
        <f t="shared" si="0"/>
        <v>256141</v>
      </c>
    </row>
    <row r="70" spans="2:17" s="43" customFormat="1" ht="22.5" x14ac:dyDescent="0.25">
      <c r="B70" s="108">
        <f t="shared" si="1"/>
        <v>58</v>
      </c>
      <c r="C70" s="105" t="s">
        <v>13</v>
      </c>
      <c r="D70" s="112">
        <v>40004829</v>
      </c>
      <c r="E70" s="113" t="s">
        <v>523</v>
      </c>
      <c r="F70" s="113" t="s">
        <v>453</v>
      </c>
      <c r="G70" s="113" t="s">
        <v>476</v>
      </c>
      <c r="H70" s="113" t="s">
        <v>212</v>
      </c>
      <c r="I70" s="39">
        <v>0</v>
      </c>
      <c r="J70" s="89">
        <v>160000</v>
      </c>
      <c r="K70" s="114">
        <f t="shared" si="2"/>
        <v>160000</v>
      </c>
      <c r="L70" s="114">
        <v>160900</v>
      </c>
      <c r="M70" s="108">
        <v>5</v>
      </c>
      <c r="N70" s="109">
        <v>44216</v>
      </c>
      <c r="O70" s="110"/>
      <c r="P70" s="42">
        <v>171066</v>
      </c>
      <c r="Q70" s="111">
        <f t="shared" si="0"/>
        <v>331966</v>
      </c>
    </row>
    <row r="71" spans="2:17" s="43" customFormat="1" ht="22.5" x14ac:dyDescent="0.25">
      <c r="B71" s="108">
        <f t="shared" si="1"/>
        <v>59</v>
      </c>
      <c r="C71" s="105" t="s">
        <v>13</v>
      </c>
      <c r="D71" s="112">
        <v>40004851</v>
      </c>
      <c r="E71" s="113" t="s">
        <v>524</v>
      </c>
      <c r="F71" s="113" t="s">
        <v>453</v>
      </c>
      <c r="G71" s="113" t="s">
        <v>495</v>
      </c>
      <c r="H71" s="113" t="s">
        <v>212</v>
      </c>
      <c r="I71" s="39">
        <v>0</v>
      </c>
      <c r="J71" s="89">
        <v>140000</v>
      </c>
      <c r="K71" s="114">
        <f t="shared" si="2"/>
        <v>140000</v>
      </c>
      <c r="L71" s="114">
        <v>140000</v>
      </c>
      <c r="M71" s="108">
        <v>5</v>
      </c>
      <c r="N71" s="109">
        <v>44216</v>
      </c>
      <c r="O71" s="110"/>
      <c r="P71" s="42">
        <v>2043</v>
      </c>
      <c r="Q71" s="111">
        <f t="shared" si="0"/>
        <v>142043</v>
      </c>
    </row>
    <row r="72" spans="2:17" s="43" customFormat="1" ht="22.5" x14ac:dyDescent="0.25">
      <c r="B72" s="108">
        <f t="shared" si="1"/>
        <v>60</v>
      </c>
      <c r="C72" s="105" t="s">
        <v>13</v>
      </c>
      <c r="D72" s="112">
        <v>30400053</v>
      </c>
      <c r="E72" s="113" t="s">
        <v>525</v>
      </c>
      <c r="F72" s="113" t="s">
        <v>453</v>
      </c>
      <c r="G72" s="113" t="s">
        <v>495</v>
      </c>
      <c r="H72" s="113" t="s">
        <v>212</v>
      </c>
      <c r="I72" s="39">
        <v>0</v>
      </c>
      <c r="J72" s="89">
        <v>1000000</v>
      </c>
      <c r="K72" s="114">
        <f t="shared" si="2"/>
        <v>1000000</v>
      </c>
      <c r="L72" s="114">
        <v>1000000</v>
      </c>
      <c r="M72" s="108">
        <v>5</v>
      </c>
      <c r="N72" s="109">
        <v>44216</v>
      </c>
      <c r="O72" s="110"/>
      <c r="P72" s="42">
        <v>755470</v>
      </c>
      <c r="Q72" s="111">
        <f t="shared" si="0"/>
        <v>1755470</v>
      </c>
    </row>
    <row r="73" spans="2:17" s="43" customFormat="1" ht="22.5" x14ac:dyDescent="0.25">
      <c r="B73" s="108">
        <f t="shared" si="1"/>
        <v>61</v>
      </c>
      <c r="C73" s="105" t="s">
        <v>13</v>
      </c>
      <c r="D73" s="112">
        <v>40004874</v>
      </c>
      <c r="E73" s="113" t="s">
        <v>526</v>
      </c>
      <c r="F73" s="113" t="s">
        <v>453</v>
      </c>
      <c r="G73" s="113" t="s">
        <v>463</v>
      </c>
      <c r="H73" s="113" t="s">
        <v>212</v>
      </c>
      <c r="I73" s="39">
        <v>0</v>
      </c>
      <c r="J73" s="89">
        <v>190000</v>
      </c>
      <c r="K73" s="114">
        <f t="shared" si="2"/>
        <v>190000</v>
      </c>
      <c r="L73" s="114">
        <v>190000</v>
      </c>
      <c r="M73" s="108">
        <v>5</v>
      </c>
      <c r="N73" s="109">
        <v>44216</v>
      </c>
      <c r="O73" s="110"/>
      <c r="P73" s="42">
        <v>57737</v>
      </c>
      <c r="Q73" s="111">
        <f t="shared" si="0"/>
        <v>247737</v>
      </c>
    </row>
    <row r="74" spans="2:17" s="43" customFormat="1" ht="22.5" x14ac:dyDescent="0.25">
      <c r="B74" s="108">
        <f t="shared" si="1"/>
        <v>62</v>
      </c>
      <c r="C74" s="105" t="s">
        <v>13</v>
      </c>
      <c r="D74" s="112">
        <v>40016502</v>
      </c>
      <c r="E74" s="113" t="s">
        <v>527</v>
      </c>
      <c r="F74" s="113" t="s">
        <v>453</v>
      </c>
      <c r="G74" s="113" t="s">
        <v>301</v>
      </c>
      <c r="H74" s="113" t="s">
        <v>212</v>
      </c>
      <c r="I74" s="39">
        <v>236250.253</v>
      </c>
      <c r="J74" s="89">
        <v>2500000</v>
      </c>
      <c r="K74" s="114">
        <f t="shared" si="2"/>
        <v>2500000</v>
      </c>
      <c r="L74" s="114">
        <v>1500000</v>
      </c>
      <c r="M74" s="108">
        <v>5</v>
      </c>
      <c r="N74" s="109">
        <v>44216</v>
      </c>
      <c r="O74" s="110"/>
      <c r="P74" s="42">
        <v>778116</v>
      </c>
      <c r="Q74" s="111">
        <f t="shared" si="0"/>
        <v>2278116</v>
      </c>
    </row>
    <row r="75" spans="2:17" s="43" customFormat="1" ht="33.75" x14ac:dyDescent="0.25">
      <c r="B75" s="108">
        <f t="shared" si="1"/>
        <v>63</v>
      </c>
      <c r="C75" s="105" t="s">
        <v>13</v>
      </c>
      <c r="D75" s="112">
        <v>40004600</v>
      </c>
      <c r="E75" s="113" t="s">
        <v>528</v>
      </c>
      <c r="F75" s="113" t="s">
        <v>453</v>
      </c>
      <c r="G75" s="113" t="s">
        <v>459</v>
      </c>
      <c r="H75" s="113" t="s">
        <v>212</v>
      </c>
      <c r="I75" s="39">
        <v>0</v>
      </c>
      <c r="J75" s="89">
        <v>61325</v>
      </c>
      <c r="K75" s="114">
        <f t="shared" si="2"/>
        <v>61325</v>
      </c>
      <c r="L75" s="114">
        <v>61325</v>
      </c>
      <c r="M75" s="108">
        <v>5</v>
      </c>
      <c r="N75" s="109">
        <v>44216</v>
      </c>
      <c r="O75" s="110"/>
      <c r="P75" s="42">
        <v>0</v>
      </c>
      <c r="Q75" s="111">
        <f t="shared" si="0"/>
        <v>61325</v>
      </c>
    </row>
    <row r="76" spans="2:17" s="43" customFormat="1" ht="22.5" x14ac:dyDescent="0.25">
      <c r="B76" s="108">
        <f t="shared" si="1"/>
        <v>64</v>
      </c>
      <c r="C76" s="105" t="s">
        <v>13</v>
      </c>
      <c r="D76" s="112">
        <v>40012738</v>
      </c>
      <c r="E76" s="113" t="s">
        <v>529</v>
      </c>
      <c r="F76" s="113" t="s">
        <v>453</v>
      </c>
      <c r="G76" s="113" t="s">
        <v>480</v>
      </c>
      <c r="H76" s="113" t="s">
        <v>212</v>
      </c>
      <c r="I76" s="39">
        <v>0</v>
      </c>
      <c r="J76" s="89">
        <v>600000</v>
      </c>
      <c r="K76" s="114">
        <f t="shared" si="2"/>
        <v>600000</v>
      </c>
      <c r="L76" s="114">
        <v>600000</v>
      </c>
      <c r="M76" s="108">
        <v>5</v>
      </c>
      <c r="N76" s="109">
        <v>44216</v>
      </c>
      <c r="O76" s="110"/>
      <c r="P76" s="42">
        <v>14872</v>
      </c>
      <c r="Q76" s="111">
        <f t="shared" si="0"/>
        <v>614872</v>
      </c>
    </row>
    <row r="77" spans="2:17" s="43" customFormat="1" x14ac:dyDescent="0.25">
      <c r="B77" s="108">
        <f t="shared" si="1"/>
        <v>65</v>
      </c>
      <c r="C77" s="105" t="s">
        <v>13</v>
      </c>
      <c r="D77" s="112">
        <v>40013572</v>
      </c>
      <c r="E77" s="113" t="s">
        <v>530</v>
      </c>
      <c r="F77" s="113" t="s">
        <v>453</v>
      </c>
      <c r="G77" s="113" t="s">
        <v>459</v>
      </c>
      <c r="H77" s="113" t="s">
        <v>212</v>
      </c>
      <c r="I77" s="39">
        <v>0</v>
      </c>
      <c r="J77" s="89">
        <v>400000</v>
      </c>
      <c r="K77" s="114">
        <f t="shared" si="2"/>
        <v>400000</v>
      </c>
      <c r="L77" s="114">
        <v>400000</v>
      </c>
      <c r="M77" s="108">
        <v>5</v>
      </c>
      <c r="N77" s="109">
        <v>44216</v>
      </c>
      <c r="O77" s="110"/>
      <c r="P77" s="42">
        <v>71674</v>
      </c>
      <c r="Q77" s="111">
        <f t="shared" si="0"/>
        <v>471674</v>
      </c>
    </row>
    <row r="78" spans="2:17" s="43" customFormat="1" ht="11.25" customHeight="1" x14ac:dyDescent="0.25">
      <c r="B78" s="108">
        <f t="shared" si="1"/>
        <v>66</v>
      </c>
      <c r="C78" s="105" t="s">
        <v>13</v>
      </c>
      <c r="D78" s="112">
        <v>40015849</v>
      </c>
      <c r="E78" s="113" t="s">
        <v>531</v>
      </c>
      <c r="F78" s="113" t="s">
        <v>453</v>
      </c>
      <c r="G78" s="113" t="s">
        <v>454</v>
      </c>
      <c r="H78" s="113" t="s">
        <v>212</v>
      </c>
      <c r="I78" s="39">
        <v>9373</v>
      </c>
      <c r="J78" s="89">
        <v>3741974</v>
      </c>
      <c r="K78" s="114">
        <f t="shared" si="2"/>
        <v>3741974</v>
      </c>
      <c r="L78" s="114">
        <v>2515000</v>
      </c>
      <c r="M78" s="108">
        <v>5</v>
      </c>
      <c r="N78" s="109">
        <v>44216</v>
      </c>
      <c r="O78" s="110"/>
      <c r="P78" s="42">
        <v>1118674</v>
      </c>
      <c r="Q78" s="111">
        <f t="shared" ref="Q78:Q81" si="3">+L78+P78</f>
        <v>3633674</v>
      </c>
    </row>
    <row r="79" spans="2:17" s="43" customFormat="1" ht="22.5" x14ac:dyDescent="0.25">
      <c r="B79" s="108">
        <f t="shared" ref="B79:B81" si="4">+B78+1</f>
        <v>67</v>
      </c>
      <c r="C79" s="105" t="s">
        <v>13</v>
      </c>
      <c r="D79" s="112">
        <v>40004894</v>
      </c>
      <c r="E79" s="113" t="s">
        <v>532</v>
      </c>
      <c r="F79" s="113" t="s">
        <v>453</v>
      </c>
      <c r="G79" s="113" t="s">
        <v>495</v>
      </c>
      <c r="H79" s="113" t="s">
        <v>212</v>
      </c>
      <c r="I79" s="39">
        <v>0</v>
      </c>
      <c r="J79" s="89">
        <v>397000</v>
      </c>
      <c r="K79" s="114">
        <f t="shared" ref="K79:K81" si="5">+J79</f>
        <v>397000</v>
      </c>
      <c r="L79" s="114">
        <v>397000</v>
      </c>
      <c r="M79" s="108">
        <v>5</v>
      </c>
      <c r="N79" s="109">
        <v>44216</v>
      </c>
      <c r="O79" s="110"/>
      <c r="P79" s="42">
        <v>0</v>
      </c>
      <c r="Q79" s="111">
        <f t="shared" si="3"/>
        <v>397000</v>
      </c>
    </row>
    <row r="80" spans="2:17" s="43" customFormat="1" ht="22.5" x14ac:dyDescent="0.25">
      <c r="B80" s="108">
        <f t="shared" si="4"/>
        <v>68</v>
      </c>
      <c r="C80" s="105" t="s">
        <v>13</v>
      </c>
      <c r="D80" s="112">
        <v>40004876</v>
      </c>
      <c r="E80" s="113" t="s">
        <v>533</v>
      </c>
      <c r="F80" s="113" t="s">
        <v>453</v>
      </c>
      <c r="G80" s="113" t="s">
        <v>476</v>
      </c>
      <c r="H80" s="113" t="s">
        <v>212</v>
      </c>
      <c r="I80" s="39">
        <v>0</v>
      </c>
      <c r="J80" s="89">
        <v>255000</v>
      </c>
      <c r="K80" s="114">
        <f t="shared" si="5"/>
        <v>255000</v>
      </c>
      <c r="L80" s="114">
        <v>255000</v>
      </c>
      <c r="M80" s="108">
        <v>5</v>
      </c>
      <c r="N80" s="109">
        <v>44216</v>
      </c>
      <c r="O80" s="110"/>
      <c r="P80" s="42">
        <v>25316</v>
      </c>
      <c r="Q80" s="111">
        <f t="shared" si="3"/>
        <v>280316</v>
      </c>
    </row>
    <row r="81" spans="2:17" s="43" customFormat="1" ht="22.5" x14ac:dyDescent="0.25">
      <c r="B81" s="108">
        <f t="shared" si="4"/>
        <v>69</v>
      </c>
      <c r="C81" s="105" t="s">
        <v>13</v>
      </c>
      <c r="D81" s="112">
        <v>30263723</v>
      </c>
      <c r="E81" s="113" t="s">
        <v>534</v>
      </c>
      <c r="F81" s="113" t="s">
        <v>453</v>
      </c>
      <c r="G81" s="113" t="s">
        <v>483</v>
      </c>
      <c r="H81" s="113" t="s">
        <v>212</v>
      </c>
      <c r="I81" s="39">
        <v>0</v>
      </c>
      <c r="J81" s="89">
        <v>304000</v>
      </c>
      <c r="K81" s="114">
        <f t="shared" si="5"/>
        <v>304000</v>
      </c>
      <c r="L81" s="114">
        <v>304000</v>
      </c>
      <c r="M81" s="108">
        <v>5</v>
      </c>
      <c r="N81" s="109">
        <v>44216</v>
      </c>
      <c r="O81" s="110"/>
      <c r="P81" s="42">
        <v>2135997</v>
      </c>
      <c r="Q81" s="111">
        <f t="shared" si="3"/>
        <v>2439997</v>
      </c>
    </row>
    <row r="82" spans="2:17" s="43" customFormat="1" x14ac:dyDescent="0.25">
      <c r="B82" s="18"/>
      <c r="C82" s="13"/>
      <c r="D82" s="17"/>
      <c r="E82" s="10"/>
      <c r="F82" s="10"/>
      <c r="G82" s="10"/>
      <c r="H82" s="10"/>
      <c r="I82" s="14"/>
      <c r="J82" s="66"/>
      <c r="K82" s="26"/>
      <c r="L82" s="26"/>
      <c r="M82" s="10"/>
      <c r="N82" s="10"/>
      <c r="O82" s="15"/>
      <c r="P82" s="42"/>
      <c r="Q82" s="8"/>
    </row>
    <row r="83" spans="2:17" s="43" customFormat="1" x14ac:dyDescent="0.25">
      <c r="B83" s="18"/>
      <c r="C83" s="13"/>
      <c r="D83" s="17"/>
      <c r="E83" s="10"/>
      <c r="F83" s="10"/>
      <c r="G83" s="10"/>
      <c r="H83" s="10"/>
      <c r="I83" s="14"/>
      <c r="J83" s="66"/>
      <c r="K83" s="26"/>
      <c r="L83" s="26"/>
      <c r="M83" s="10"/>
      <c r="N83" s="10"/>
      <c r="O83" s="15"/>
      <c r="P83" s="42"/>
      <c r="Q83" s="8"/>
    </row>
    <row r="84" spans="2:17" s="43" customFormat="1" x14ac:dyDescent="0.25">
      <c r="B84" s="18"/>
      <c r="C84" s="13"/>
      <c r="D84" s="18"/>
      <c r="E84" s="9"/>
      <c r="F84" s="9"/>
      <c r="G84" s="9"/>
      <c r="H84" s="9"/>
      <c r="I84" s="14"/>
      <c r="J84" s="25"/>
      <c r="K84" s="25"/>
      <c r="L84" s="25"/>
      <c r="M84" s="9"/>
      <c r="N84" s="9"/>
      <c r="O84" s="15"/>
      <c r="P84" s="42"/>
      <c r="Q84" s="8">
        <f t="shared" ref="Q84" si="6">+I84+L84+P84</f>
        <v>0</v>
      </c>
    </row>
    <row r="85" spans="2:17" ht="15" customHeight="1" x14ac:dyDescent="0.2">
      <c r="B85" s="156" t="s">
        <v>0</v>
      </c>
      <c r="C85" s="157"/>
      <c r="D85" s="157"/>
      <c r="E85" s="157"/>
      <c r="F85" s="157"/>
      <c r="G85" s="157"/>
      <c r="H85" s="158"/>
      <c r="I85" s="5">
        <f>SUM(I13:I84)</f>
        <v>35316860.070000008</v>
      </c>
      <c r="J85" s="5">
        <f t="shared" ref="J85:K85" si="7">SUM(J13:J84)</f>
        <v>52733158</v>
      </c>
      <c r="K85" s="5">
        <f t="shared" si="7"/>
        <v>52733158</v>
      </c>
      <c r="L85" s="5">
        <f>SUM(L13:L84)</f>
        <v>42868352</v>
      </c>
      <c r="M85" s="7"/>
      <c r="N85" s="7"/>
      <c r="O85" s="4"/>
      <c r="P85" s="5">
        <f>SUM(P13:P84)</f>
        <v>44937437.671999998</v>
      </c>
      <c r="Q85" s="5">
        <f>SUM(Q13:Q84)</f>
        <v>87805789.671999991</v>
      </c>
    </row>
    <row r="86" spans="2:17" ht="20.25" customHeight="1" x14ac:dyDescent="0.2">
      <c r="B86" s="170"/>
      <c r="C86" s="170"/>
      <c r="D86" s="170"/>
      <c r="E86" s="170"/>
      <c r="F86" s="35"/>
      <c r="G86" s="35"/>
      <c r="L86" s="50"/>
      <c r="O86" s="51"/>
    </row>
    <row r="87" spans="2:17" ht="11.25" customHeight="1" x14ac:dyDescent="0.2">
      <c r="B87" s="165"/>
      <c r="C87" s="165"/>
      <c r="D87" s="165"/>
      <c r="E87" s="165"/>
      <c r="F87" s="165"/>
      <c r="G87" s="165"/>
      <c r="H87" s="165"/>
      <c r="I87" s="165"/>
      <c r="J87" s="165"/>
      <c r="K87" s="165"/>
      <c r="L87" s="165"/>
      <c r="M87" s="165"/>
      <c r="N87" s="165"/>
      <c r="O87" s="51"/>
    </row>
    <row r="96" spans="2:17" x14ac:dyDescent="0.2">
      <c r="P96" s="50"/>
    </row>
  </sheetData>
  <mergeCells count="12">
    <mergeCell ref="B1:N2"/>
    <mergeCell ref="B3:N4"/>
    <mergeCell ref="B5:N5"/>
    <mergeCell ref="P11:Q11"/>
    <mergeCell ref="B85:H85"/>
    <mergeCell ref="B86:E86"/>
    <mergeCell ref="B87:N87"/>
    <mergeCell ref="B6:N6"/>
    <mergeCell ref="B7:N7"/>
    <mergeCell ref="B8:N8"/>
    <mergeCell ref="B9:N10"/>
    <mergeCell ref="L11:N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"/>
  <sheetViews>
    <sheetView workbookViewId="0">
      <selection activeCell="A10" sqref="A10:XFD38"/>
    </sheetView>
  </sheetViews>
  <sheetFormatPr baseColWidth="10" defaultRowHeight="15" x14ac:dyDescent="0.25"/>
  <cols>
    <col min="1" max="16384" width="11.42578125" style="30"/>
  </cols>
  <sheetData>
    <row r="1" spans="1:17" s="34" customFormat="1" ht="18.75" customHeight="1" x14ac:dyDescent="0.2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33"/>
    </row>
    <row r="2" spans="1:17" s="34" customFormat="1" ht="11.25" x14ac:dyDescent="0.2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17" s="1" customFormat="1" ht="15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54"/>
      <c r="N3" s="155"/>
      <c r="O3" s="27"/>
      <c r="P3" s="153" t="s">
        <v>12</v>
      </c>
      <c r="Q3" s="154"/>
    </row>
    <row r="4" spans="1:17" s="16" customFormat="1" ht="55.5" customHeight="1" x14ac:dyDescent="0.25">
      <c r="B4" s="31" t="s">
        <v>11</v>
      </c>
      <c r="C4" s="32" t="s">
        <v>10</v>
      </c>
      <c r="D4" s="20" t="s">
        <v>9</v>
      </c>
      <c r="E4" s="20" t="s">
        <v>8</v>
      </c>
      <c r="F4" s="21" t="s">
        <v>7</v>
      </c>
      <c r="G4" s="21" t="s">
        <v>6</v>
      </c>
      <c r="H4" s="21" t="s">
        <v>5</v>
      </c>
      <c r="I4" s="21" t="s">
        <v>4</v>
      </c>
      <c r="J4" s="21" t="s">
        <v>3</v>
      </c>
      <c r="K4" s="21" t="s">
        <v>2</v>
      </c>
      <c r="L4" s="22" t="s">
        <v>18</v>
      </c>
      <c r="M4" s="22" t="s">
        <v>19</v>
      </c>
      <c r="N4" s="22" t="s">
        <v>14</v>
      </c>
      <c r="O4" s="23"/>
      <c r="P4" s="19" t="s">
        <v>16</v>
      </c>
      <c r="Q4" s="24" t="s">
        <v>1</v>
      </c>
    </row>
    <row r="5" spans="1:17" s="43" customFormat="1" ht="11.25" x14ac:dyDescent="0.25">
      <c r="B5" s="37">
        <v>1</v>
      </c>
      <c r="C5" s="37" t="s">
        <v>13</v>
      </c>
      <c r="D5" s="37"/>
      <c r="E5" s="38"/>
      <c r="F5" s="38"/>
      <c r="G5" s="38"/>
      <c r="H5" s="38"/>
      <c r="I5" s="39"/>
      <c r="J5" s="40"/>
      <c r="K5" s="40"/>
      <c r="L5" s="40"/>
      <c r="M5" s="38"/>
      <c r="N5" s="38"/>
      <c r="O5" s="41"/>
      <c r="P5" s="42"/>
      <c r="Q5" s="42">
        <f>+I5+L5+P5</f>
        <v>0</v>
      </c>
    </row>
    <row r="6" spans="1:17" s="43" customFormat="1" ht="11.25" x14ac:dyDescent="0.25">
      <c r="B6" s="37">
        <v>2</v>
      </c>
      <c r="C6" s="37" t="s">
        <v>13</v>
      </c>
      <c r="D6" s="45"/>
      <c r="E6" s="46"/>
      <c r="F6" s="46"/>
      <c r="G6" s="46"/>
      <c r="H6" s="46"/>
      <c r="I6" s="39"/>
      <c r="J6" s="47"/>
      <c r="K6" s="47"/>
      <c r="L6" s="47"/>
      <c r="M6" s="46"/>
      <c r="N6" s="46"/>
      <c r="O6" s="41"/>
      <c r="P6" s="42"/>
      <c r="Q6" s="42">
        <f t="shared" ref="Q6:Q7" si="0">+I6+L6+P6</f>
        <v>0</v>
      </c>
    </row>
    <row r="7" spans="1:17" s="43" customFormat="1" ht="11.25" x14ac:dyDescent="0.25">
      <c r="B7" s="37">
        <v>3</v>
      </c>
      <c r="C7" s="37" t="s">
        <v>13</v>
      </c>
      <c r="D7" s="44"/>
      <c r="E7" s="38"/>
      <c r="F7" s="38"/>
      <c r="G7" s="38"/>
      <c r="H7" s="38"/>
      <c r="I7" s="39"/>
      <c r="J7" s="40"/>
      <c r="K7" s="40"/>
      <c r="L7" s="40"/>
      <c r="M7" s="38"/>
      <c r="N7" s="38"/>
      <c r="O7" s="41"/>
      <c r="P7" s="42"/>
      <c r="Q7" s="42">
        <f t="shared" si="0"/>
        <v>0</v>
      </c>
    </row>
    <row r="8" spans="1:17" s="34" customFormat="1" ht="15" customHeight="1" x14ac:dyDescent="0.2">
      <c r="B8" s="167" t="s">
        <v>0</v>
      </c>
      <c r="C8" s="168"/>
      <c r="D8" s="168"/>
      <c r="E8" s="168"/>
      <c r="F8" s="168"/>
      <c r="G8" s="168"/>
      <c r="H8" s="169"/>
      <c r="I8" s="48">
        <f>SUM(I5:I7)</f>
        <v>0</v>
      </c>
      <c r="J8" s="48">
        <f t="shared" ref="J8:K8" si="1">SUM(J5:J7)</f>
        <v>0</v>
      </c>
      <c r="K8" s="48">
        <f t="shared" si="1"/>
        <v>0</v>
      </c>
      <c r="L8" s="48">
        <f>SUM(L5:L7)</f>
        <v>0</v>
      </c>
      <c r="M8" s="49"/>
      <c r="N8" s="49"/>
      <c r="O8" s="50"/>
      <c r="P8" s="48">
        <f>SUM(P5:P7)</f>
        <v>0</v>
      </c>
      <c r="Q8" s="48">
        <f>SUM(Q5:Q7)</f>
        <v>0</v>
      </c>
    </row>
    <row r="9" spans="1:17" s="34" customFormat="1" ht="20.25" customHeight="1" x14ac:dyDescent="0.2">
      <c r="B9" s="170"/>
      <c r="C9" s="170"/>
      <c r="D9" s="170"/>
      <c r="E9" s="170"/>
      <c r="F9" s="35"/>
      <c r="G9" s="35"/>
      <c r="O9" s="51"/>
    </row>
    <row r="10" spans="1:17" s="34" customFormat="1" ht="11.25" x14ac:dyDescent="0.2"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51"/>
    </row>
  </sheetData>
  <mergeCells count="6">
    <mergeCell ref="B10:N10"/>
    <mergeCell ref="P3:Q3"/>
    <mergeCell ref="B1:N2"/>
    <mergeCell ref="L3:N3"/>
    <mergeCell ref="B8:H8"/>
    <mergeCell ref="B9:E9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601"/>
  <sheetViews>
    <sheetView topLeftCell="A9" workbookViewId="0">
      <selection activeCell="A102" sqref="A102:XFD102"/>
    </sheetView>
  </sheetViews>
  <sheetFormatPr baseColWidth="10" defaultRowHeight="11.25" x14ac:dyDescent="0.2"/>
  <cols>
    <col min="1" max="1" width="6.140625" style="1" customWidth="1"/>
    <col min="2" max="2" width="4.42578125" style="3" customWidth="1"/>
    <col min="3" max="3" width="9.85546875" style="1" customWidth="1"/>
    <col min="4" max="4" width="12.42578125" style="3" customWidth="1"/>
    <col min="5" max="5" width="57.5703125" style="1" customWidth="1"/>
    <col min="6" max="6" width="11.28515625" style="1" customWidth="1"/>
    <col min="7" max="7" width="12.28515625" style="1" customWidth="1"/>
    <col min="8" max="8" width="9.7109375" style="1" customWidth="1"/>
    <col min="9" max="9" width="12" style="1" customWidth="1"/>
    <col min="10" max="12" width="12.7109375" style="1" customWidth="1"/>
    <col min="13" max="13" width="12.7109375" style="3" customWidth="1"/>
    <col min="14" max="14" width="12.7109375" style="1" customWidth="1"/>
    <col min="15" max="15" width="3.5703125" style="1" customWidth="1"/>
    <col min="16" max="16384" width="11.42578125" style="1"/>
  </cols>
  <sheetData>
    <row r="1" spans="1:17" hidden="1" x14ac:dyDescent="0.2">
      <c r="B1" s="160"/>
      <c r="C1" s="160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28"/>
    </row>
    <row r="2" spans="1:17" hidden="1" x14ac:dyDescent="0.2"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28"/>
    </row>
    <row r="3" spans="1:17" ht="12.75" hidden="1" customHeight="1" x14ac:dyDescent="0.2"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29"/>
    </row>
    <row r="4" spans="1:17" ht="21.75" hidden="1" customHeight="1" x14ac:dyDescent="0.2"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29"/>
    </row>
    <row r="5" spans="1:17" ht="11.25" hidden="1" customHeight="1" x14ac:dyDescent="0.2"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29"/>
    </row>
    <row r="6" spans="1:17" ht="15" hidden="1" customHeight="1" x14ac:dyDescent="0.2"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29"/>
    </row>
    <row r="7" spans="1:17" ht="21" hidden="1" customHeight="1" x14ac:dyDescent="0.2"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29"/>
    </row>
    <row r="8" spans="1:17" ht="16.5" hidden="1" customHeight="1" x14ac:dyDescent="0.2"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29"/>
    </row>
    <row r="9" spans="1:17" s="34" customFormat="1" ht="18.75" customHeight="1" x14ac:dyDescent="0.2">
      <c r="B9" s="166" t="s">
        <v>17</v>
      </c>
      <c r="C9" s="166"/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  <c r="O9" s="33"/>
    </row>
    <row r="10" spans="1:17" s="34" customFormat="1" x14ac:dyDescent="0.2">
      <c r="B10" s="166"/>
      <c r="C10" s="166"/>
      <c r="D10" s="166"/>
      <c r="E10" s="166"/>
      <c r="F10" s="166"/>
      <c r="G10" s="166"/>
      <c r="H10" s="166"/>
      <c r="I10" s="166"/>
      <c r="J10" s="166"/>
      <c r="K10" s="166"/>
      <c r="L10" s="166"/>
      <c r="M10" s="166"/>
      <c r="N10" s="166"/>
    </row>
    <row r="11" spans="1:17" ht="15" customHeight="1" x14ac:dyDescent="0.2">
      <c r="A11" s="34"/>
      <c r="B11" s="35"/>
      <c r="C11" s="34"/>
      <c r="D11" s="35"/>
      <c r="E11" s="34"/>
      <c r="F11" s="34"/>
      <c r="G11" s="34"/>
      <c r="H11" s="34"/>
      <c r="I11" s="34"/>
      <c r="J11" s="34"/>
      <c r="K11" s="34"/>
      <c r="L11" s="153" t="s">
        <v>15</v>
      </c>
      <c r="M11" s="154"/>
      <c r="N11" s="155"/>
      <c r="O11" s="28"/>
      <c r="P11" s="153" t="s">
        <v>12</v>
      </c>
      <c r="Q11" s="154"/>
    </row>
    <row r="12" spans="1:17" s="16" customFormat="1" ht="55.5" customHeight="1" x14ac:dyDescent="0.25">
      <c r="B12" s="20" t="s">
        <v>11</v>
      </c>
      <c r="C12" s="19" t="s">
        <v>10</v>
      </c>
      <c r="D12" s="20" t="s">
        <v>9</v>
      </c>
      <c r="E12" s="20" t="s">
        <v>8</v>
      </c>
      <c r="F12" s="21" t="s">
        <v>7</v>
      </c>
      <c r="G12" s="21" t="s">
        <v>6</v>
      </c>
      <c r="H12" s="21" t="s">
        <v>5</v>
      </c>
      <c r="I12" s="21" t="s">
        <v>4</v>
      </c>
      <c r="J12" s="21" t="s">
        <v>3</v>
      </c>
      <c r="K12" s="21" t="s">
        <v>2</v>
      </c>
      <c r="L12" s="22" t="s">
        <v>18</v>
      </c>
      <c r="M12" s="22" t="s">
        <v>19</v>
      </c>
      <c r="N12" s="22" t="s">
        <v>14</v>
      </c>
      <c r="O12" s="23"/>
      <c r="P12" s="19" t="s">
        <v>16</v>
      </c>
      <c r="Q12" s="24" t="s">
        <v>1</v>
      </c>
    </row>
    <row r="13" spans="1:17" s="43" customFormat="1" x14ac:dyDescent="0.25">
      <c r="B13" s="37">
        <v>1</v>
      </c>
      <c r="C13" s="37" t="s">
        <v>13</v>
      </c>
      <c r="D13" s="37">
        <v>30464945</v>
      </c>
      <c r="E13" s="38" t="s">
        <v>176</v>
      </c>
      <c r="F13" s="38" t="s">
        <v>177</v>
      </c>
      <c r="G13" s="38" t="s">
        <v>178</v>
      </c>
      <c r="H13" s="38" t="s">
        <v>179</v>
      </c>
      <c r="I13" s="39">
        <v>2726102.4619999998</v>
      </c>
      <c r="J13" s="40">
        <v>82161648</v>
      </c>
      <c r="K13" s="40"/>
      <c r="L13" s="40">
        <v>522100</v>
      </c>
      <c r="M13" s="44">
        <v>5</v>
      </c>
      <c r="N13" s="61">
        <v>44216</v>
      </c>
      <c r="O13" s="41"/>
      <c r="P13" s="42">
        <v>7229.2290000000003</v>
      </c>
      <c r="Q13" s="42">
        <f>+I13+L13+P13</f>
        <v>3255431.6909999996</v>
      </c>
    </row>
    <row r="14" spans="1:17" s="43" customFormat="1" x14ac:dyDescent="0.25">
      <c r="B14" s="37">
        <f>+B13+1</f>
        <v>2</v>
      </c>
      <c r="C14" s="37" t="s">
        <v>13</v>
      </c>
      <c r="D14" s="37">
        <v>30444822</v>
      </c>
      <c r="E14" s="38" t="s">
        <v>180</v>
      </c>
      <c r="F14" s="38" t="s">
        <v>177</v>
      </c>
      <c r="G14" s="46" t="s">
        <v>181</v>
      </c>
      <c r="H14" s="46" t="s">
        <v>179</v>
      </c>
      <c r="I14" s="39">
        <v>1382703.4559999998</v>
      </c>
      <c r="J14" s="40">
        <v>82161648</v>
      </c>
      <c r="K14" s="47"/>
      <c r="L14" s="47">
        <v>133520</v>
      </c>
      <c r="M14" s="44">
        <v>5</v>
      </c>
      <c r="N14" s="61">
        <v>44216</v>
      </c>
      <c r="O14" s="41"/>
      <c r="P14" s="42">
        <v>7043.3680000000004</v>
      </c>
      <c r="Q14" s="42">
        <f t="shared" ref="Q14:Q77" si="0">+I14+L14+P14</f>
        <v>1523266.8239999998</v>
      </c>
    </row>
    <row r="15" spans="1:17" s="43" customFormat="1" x14ac:dyDescent="0.25">
      <c r="B15" s="37">
        <f t="shared" ref="B15:B78" si="1">+B14+1</f>
        <v>3</v>
      </c>
      <c r="C15" s="37" t="s">
        <v>13</v>
      </c>
      <c r="D15" s="37">
        <v>20039270</v>
      </c>
      <c r="E15" s="38" t="s">
        <v>182</v>
      </c>
      <c r="F15" s="38" t="s">
        <v>177</v>
      </c>
      <c r="G15" s="46" t="s">
        <v>183</v>
      </c>
      <c r="H15" s="46" t="s">
        <v>179</v>
      </c>
      <c r="I15" s="39">
        <v>180182.31299999999</v>
      </c>
      <c r="J15" s="40">
        <v>82161648</v>
      </c>
      <c r="K15" s="47"/>
      <c r="L15" s="47">
        <v>173437</v>
      </c>
      <c r="M15" s="44">
        <v>5</v>
      </c>
      <c r="N15" s="61">
        <v>44216</v>
      </c>
      <c r="O15" s="41"/>
      <c r="P15" s="42">
        <v>20147.664000000001</v>
      </c>
      <c r="Q15" s="42">
        <f t="shared" si="0"/>
        <v>373766.97699999996</v>
      </c>
    </row>
    <row r="16" spans="1:17" s="43" customFormat="1" x14ac:dyDescent="0.25">
      <c r="B16" s="37">
        <f t="shared" si="1"/>
        <v>4</v>
      </c>
      <c r="C16" s="37" t="s">
        <v>13</v>
      </c>
      <c r="D16" s="37">
        <v>30102811</v>
      </c>
      <c r="E16" s="38" t="s">
        <v>184</v>
      </c>
      <c r="F16" s="38" t="s">
        <v>177</v>
      </c>
      <c r="G16" s="46" t="s">
        <v>183</v>
      </c>
      <c r="H16" s="46" t="s">
        <v>179</v>
      </c>
      <c r="I16" s="39">
        <v>277431.10199999996</v>
      </c>
      <c r="J16" s="40">
        <v>82161648</v>
      </c>
      <c r="K16" s="47"/>
      <c r="L16" s="47">
        <v>30235</v>
      </c>
      <c r="M16" s="44">
        <v>5</v>
      </c>
      <c r="N16" s="61">
        <v>44216</v>
      </c>
      <c r="O16" s="41"/>
      <c r="P16" s="42">
        <v>31624.056</v>
      </c>
      <c r="Q16" s="42">
        <f t="shared" si="0"/>
        <v>339290.15799999994</v>
      </c>
    </row>
    <row r="17" spans="2:17" s="43" customFormat="1" x14ac:dyDescent="0.25">
      <c r="B17" s="37">
        <f t="shared" si="1"/>
        <v>5</v>
      </c>
      <c r="C17" s="37" t="s">
        <v>13</v>
      </c>
      <c r="D17" s="37">
        <v>30129952996795.5</v>
      </c>
      <c r="E17" s="38" t="s">
        <v>185</v>
      </c>
      <c r="F17" s="38" t="s">
        <v>177</v>
      </c>
      <c r="G17" s="46" t="s">
        <v>186</v>
      </c>
      <c r="H17" s="46" t="s">
        <v>179</v>
      </c>
      <c r="I17" s="39">
        <v>448094.03500000003</v>
      </c>
      <c r="J17" s="40">
        <v>82161648</v>
      </c>
      <c r="K17" s="47"/>
      <c r="L17" s="47">
        <v>299712</v>
      </c>
      <c r="M17" s="44">
        <v>5</v>
      </c>
      <c r="N17" s="61">
        <v>44216</v>
      </c>
      <c r="O17" s="41"/>
      <c r="P17" s="42">
        <v>996795.54500000004</v>
      </c>
      <c r="Q17" s="42">
        <f t="shared" si="0"/>
        <v>1744601.58</v>
      </c>
    </row>
    <row r="18" spans="2:17" s="43" customFormat="1" ht="22.5" x14ac:dyDescent="0.25">
      <c r="B18" s="37">
        <f t="shared" si="1"/>
        <v>6</v>
      </c>
      <c r="C18" s="37" t="s">
        <v>13</v>
      </c>
      <c r="D18" s="37">
        <v>304802660</v>
      </c>
      <c r="E18" s="38" t="s">
        <v>187</v>
      </c>
      <c r="F18" s="38" t="s">
        <v>177</v>
      </c>
      <c r="G18" s="46" t="s">
        <v>188</v>
      </c>
      <c r="H18" s="46" t="s">
        <v>179</v>
      </c>
      <c r="I18" s="39">
        <v>88250</v>
      </c>
      <c r="J18" s="40">
        <v>82161648</v>
      </c>
      <c r="K18" s="47"/>
      <c r="L18" s="47">
        <v>26475</v>
      </c>
      <c r="M18" s="44">
        <v>5</v>
      </c>
      <c r="N18" s="61">
        <v>44216</v>
      </c>
      <c r="O18" s="41"/>
      <c r="P18" s="42">
        <v>0</v>
      </c>
      <c r="Q18" s="42">
        <f t="shared" si="0"/>
        <v>114725</v>
      </c>
    </row>
    <row r="19" spans="2:17" s="43" customFormat="1" x14ac:dyDescent="0.25">
      <c r="B19" s="37">
        <f t="shared" si="1"/>
        <v>7</v>
      </c>
      <c r="C19" s="37" t="s">
        <v>13</v>
      </c>
      <c r="D19" s="37">
        <v>30453472</v>
      </c>
      <c r="E19" s="38" t="s">
        <v>189</v>
      </c>
      <c r="F19" s="38" t="s">
        <v>177</v>
      </c>
      <c r="G19" s="46" t="s">
        <v>190</v>
      </c>
      <c r="H19" s="46" t="s">
        <v>179</v>
      </c>
      <c r="I19" s="39">
        <v>1572584.067</v>
      </c>
      <c r="J19" s="40">
        <v>82161648</v>
      </c>
      <c r="K19" s="47"/>
      <c r="L19" s="47">
        <v>751843</v>
      </c>
      <c r="M19" s="44">
        <v>5</v>
      </c>
      <c r="N19" s="61">
        <v>44216</v>
      </c>
      <c r="O19" s="41"/>
      <c r="P19" s="42">
        <v>749789.63899999997</v>
      </c>
      <c r="Q19" s="42">
        <f t="shared" si="0"/>
        <v>3074216.7059999998</v>
      </c>
    </row>
    <row r="20" spans="2:17" s="43" customFormat="1" x14ac:dyDescent="0.25">
      <c r="B20" s="37">
        <f t="shared" si="1"/>
        <v>8</v>
      </c>
      <c r="C20" s="37" t="s">
        <v>13</v>
      </c>
      <c r="D20" s="37">
        <v>40000834</v>
      </c>
      <c r="E20" s="38" t="s">
        <v>191</v>
      </c>
      <c r="F20" s="38" t="s">
        <v>177</v>
      </c>
      <c r="G20" s="46" t="s">
        <v>192</v>
      </c>
      <c r="H20" s="46" t="s">
        <v>179</v>
      </c>
      <c r="I20" s="39">
        <v>38040</v>
      </c>
      <c r="J20" s="40">
        <v>82161648</v>
      </c>
      <c r="K20" s="47"/>
      <c r="L20" s="47">
        <v>19020</v>
      </c>
      <c r="M20" s="44">
        <v>5</v>
      </c>
      <c r="N20" s="61">
        <v>44216</v>
      </c>
      <c r="O20" s="41"/>
      <c r="P20" s="42">
        <v>19020</v>
      </c>
      <c r="Q20" s="42">
        <f t="shared" si="0"/>
        <v>76080</v>
      </c>
    </row>
    <row r="21" spans="2:17" s="43" customFormat="1" x14ac:dyDescent="0.25">
      <c r="B21" s="37">
        <f t="shared" si="1"/>
        <v>9</v>
      </c>
      <c r="C21" s="37" t="s">
        <v>13</v>
      </c>
      <c r="D21" s="37">
        <v>30244322</v>
      </c>
      <c r="E21" s="38" t="s">
        <v>193</v>
      </c>
      <c r="F21" s="38" t="s">
        <v>177</v>
      </c>
      <c r="G21" s="46" t="s">
        <v>194</v>
      </c>
      <c r="H21" s="46" t="s">
        <v>179</v>
      </c>
      <c r="I21" s="39">
        <v>282253.95699999994</v>
      </c>
      <c r="J21" s="40">
        <v>82161648</v>
      </c>
      <c r="K21" s="47"/>
      <c r="L21" s="47">
        <v>385963</v>
      </c>
      <c r="M21" s="44">
        <v>5</v>
      </c>
      <c r="N21" s="61">
        <v>44216</v>
      </c>
      <c r="O21" s="41"/>
      <c r="P21" s="42">
        <v>298945.99099999998</v>
      </c>
      <c r="Q21" s="42">
        <f t="shared" si="0"/>
        <v>967162.94799999986</v>
      </c>
    </row>
    <row r="22" spans="2:17" s="43" customFormat="1" x14ac:dyDescent="0.25">
      <c r="B22" s="37">
        <f t="shared" si="1"/>
        <v>10</v>
      </c>
      <c r="C22" s="37" t="s">
        <v>13</v>
      </c>
      <c r="D22" s="37">
        <v>40000335</v>
      </c>
      <c r="E22" s="38" t="s">
        <v>195</v>
      </c>
      <c r="F22" s="38" t="s">
        <v>177</v>
      </c>
      <c r="G22" s="46" t="s">
        <v>196</v>
      </c>
      <c r="H22" s="46" t="s">
        <v>179</v>
      </c>
      <c r="I22" s="39">
        <v>250527.965</v>
      </c>
      <c r="J22" s="40">
        <v>82161648</v>
      </c>
      <c r="K22" s="47"/>
      <c r="L22" s="47">
        <v>202560</v>
      </c>
      <c r="M22" s="44">
        <v>5</v>
      </c>
      <c r="N22" s="61">
        <v>44216</v>
      </c>
      <c r="O22" s="41"/>
      <c r="P22" s="42">
        <v>143259.57399999999</v>
      </c>
      <c r="Q22" s="42">
        <f t="shared" si="0"/>
        <v>596347.53899999999</v>
      </c>
    </row>
    <row r="23" spans="2:17" s="43" customFormat="1" x14ac:dyDescent="0.25">
      <c r="B23" s="37">
        <f t="shared" si="1"/>
        <v>11</v>
      </c>
      <c r="C23" s="37" t="s">
        <v>13</v>
      </c>
      <c r="D23" s="37">
        <v>40000111</v>
      </c>
      <c r="E23" s="38" t="s">
        <v>197</v>
      </c>
      <c r="F23" s="38" t="s">
        <v>177</v>
      </c>
      <c r="G23" s="46" t="s">
        <v>181</v>
      </c>
      <c r="H23" s="46" t="s">
        <v>179</v>
      </c>
      <c r="I23" s="39">
        <v>101970.14500000002</v>
      </c>
      <c r="J23" s="40">
        <v>82161648</v>
      </c>
      <c r="K23" s="47"/>
      <c r="L23" s="47">
        <v>88409</v>
      </c>
      <c r="M23" s="44">
        <v>5</v>
      </c>
      <c r="N23" s="61">
        <v>44216</v>
      </c>
      <c r="O23" s="41"/>
      <c r="P23" s="42">
        <v>76105.593999999997</v>
      </c>
      <c r="Q23" s="42">
        <f t="shared" si="0"/>
        <v>266484.739</v>
      </c>
    </row>
    <row r="24" spans="2:17" s="43" customFormat="1" ht="22.5" x14ac:dyDescent="0.25">
      <c r="B24" s="37">
        <f t="shared" si="1"/>
        <v>12</v>
      </c>
      <c r="C24" s="37" t="s">
        <v>13</v>
      </c>
      <c r="D24" s="37">
        <v>30484334219</v>
      </c>
      <c r="E24" s="38" t="s">
        <v>198</v>
      </c>
      <c r="F24" s="38" t="s">
        <v>177</v>
      </c>
      <c r="G24" s="46" t="s">
        <v>196</v>
      </c>
      <c r="H24" s="46" t="s">
        <v>179</v>
      </c>
      <c r="I24" s="39">
        <v>1201165.5990000002</v>
      </c>
      <c r="J24" s="40">
        <v>82161648</v>
      </c>
      <c r="K24" s="47"/>
      <c r="L24" s="47">
        <v>256869</v>
      </c>
      <c r="M24" s="44">
        <v>5</v>
      </c>
      <c r="N24" s="61">
        <v>44216</v>
      </c>
      <c r="O24" s="41"/>
      <c r="P24" s="42">
        <v>219020.391</v>
      </c>
      <c r="Q24" s="42">
        <f t="shared" si="0"/>
        <v>1677054.9900000002</v>
      </c>
    </row>
    <row r="25" spans="2:17" s="43" customFormat="1" ht="22.5" x14ac:dyDescent="0.25">
      <c r="B25" s="37">
        <f t="shared" si="1"/>
        <v>13</v>
      </c>
      <c r="C25" s="37" t="s">
        <v>13</v>
      </c>
      <c r="D25" s="37">
        <v>30477089</v>
      </c>
      <c r="E25" s="38" t="s">
        <v>199</v>
      </c>
      <c r="F25" s="38" t="s">
        <v>177</v>
      </c>
      <c r="G25" s="46" t="s">
        <v>200</v>
      </c>
      <c r="H25" s="46" t="s">
        <v>179</v>
      </c>
      <c r="I25" s="39">
        <v>833227.76600000006</v>
      </c>
      <c r="J25" s="40">
        <v>82161648</v>
      </c>
      <c r="K25" s="47"/>
      <c r="L25" s="47">
        <v>93351</v>
      </c>
      <c r="M25" s="44">
        <v>5</v>
      </c>
      <c r="N25" s="61">
        <v>44216</v>
      </c>
      <c r="O25" s="41"/>
      <c r="P25" s="42">
        <v>93348.801000000007</v>
      </c>
      <c r="Q25" s="42">
        <f t="shared" si="0"/>
        <v>1019927.567</v>
      </c>
    </row>
    <row r="26" spans="2:17" s="43" customFormat="1" ht="22.5" x14ac:dyDescent="0.25">
      <c r="B26" s="37">
        <f t="shared" si="1"/>
        <v>14</v>
      </c>
      <c r="C26" s="37" t="s">
        <v>13</v>
      </c>
      <c r="D26" s="37">
        <v>40009356</v>
      </c>
      <c r="E26" s="38" t="s">
        <v>201</v>
      </c>
      <c r="F26" s="38" t="s">
        <v>177</v>
      </c>
      <c r="G26" s="46" t="s">
        <v>181</v>
      </c>
      <c r="H26" s="46" t="s">
        <v>179</v>
      </c>
      <c r="I26" s="39">
        <v>199510.52100000001</v>
      </c>
      <c r="J26" s="40">
        <v>82161648</v>
      </c>
      <c r="K26" s="47"/>
      <c r="L26" s="47">
        <v>763825</v>
      </c>
      <c r="M26" s="44">
        <v>5</v>
      </c>
      <c r="N26" s="61">
        <v>44216</v>
      </c>
      <c r="O26" s="41"/>
      <c r="P26" s="42">
        <v>704909.93900000001</v>
      </c>
      <c r="Q26" s="42">
        <f t="shared" si="0"/>
        <v>1668245.46</v>
      </c>
    </row>
    <row r="27" spans="2:17" s="43" customFormat="1" x14ac:dyDescent="0.25">
      <c r="B27" s="37">
        <f t="shared" si="1"/>
        <v>15</v>
      </c>
      <c r="C27" s="37" t="s">
        <v>13</v>
      </c>
      <c r="D27" s="37">
        <v>40006121</v>
      </c>
      <c r="E27" s="38" t="s">
        <v>202</v>
      </c>
      <c r="F27" s="38" t="s">
        <v>177</v>
      </c>
      <c r="G27" s="46" t="s">
        <v>181</v>
      </c>
      <c r="H27" s="46" t="s">
        <v>179</v>
      </c>
      <c r="I27" s="39">
        <v>106987.136</v>
      </c>
      <c r="J27" s="40">
        <v>82161648</v>
      </c>
      <c r="K27" s="47"/>
      <c r="L27" s="47">
        <v>10739</v>
      </c>
      <c r="M27" s="44">
        <v>5</v>
      </c>
      <c r="N27" s="61">
        <v>44216</v>
      </c>
      <c r="O27" s="41"/>
      <c r="P27" s="42">
        <v>56875.082000000002</v>
      </c>
      <c r="Q27" s="42">
        <f t="shared" si="0"/>
        <v>174601.21799999999</v>
      </c>
    </row>
    <row r="28" spans="2:17" s="43" customFormat="1" x14ac:dyDescent="0.25">
      <c r="B28" s="37">
        <f t="shared" si="1"/>
        <v>16</v>
      </c>
      <c r="C28" s="37" t="s">
        <v>13</v>
      </c>
      <c r="D28" s="37">
        <v>40008126</v>
      </c>
      <c r="E28" s="38" t="s">
        <v>203</v>
      </c>
      <c r="F28" s="38" t="s">
        <v>177</v>
      </c>
      <c r="G28" s="46" t="s">
        <v>181</v>
      </c>
      <c r="H28" s="46" t="s">
        <v>179</v>
      </c>
      <c r="I28" s="39">
        <v>83208.657000000007</v>
      </c>
      <c r="J28" s="40">
        <v>82161648</v>
      </c>
      <c r="K28" s="47"/>
      <c r="L28" s="47">
        <v>601041</v>
      </c>
      <c r="M28" s="44">
        <v>5</v>
      </c>
      <c r="N28" s="61">
        <v>44216</v>
      </c>
      <c r="O28" s="41"/>
      <c r="P28" s="42">
        <v>530863.80799999996</v>
      </c>
      <c r="Q28" s="42">
        <f t="shared" si="0"/>
        <v>1215113.4649999999</v>
      </c>
    </row>
    <row r="29" spans="2:17" s="43" customFormat="1" x14ac:dyDescent="0.25">
      <c r="B29" s="37">
        <f t="shared" si="1"/>
        <v>17</v>
      </c>
      <c r="C29" s="37" t="s">
        <v>13</v>
      </c>
      <c r="D29" s="37">
        <v>40008092</v>
      </c>
      <c r="E29" s="38" t="s">
        <v>204</v>
      </c>
      <c r="F29" s="38" t="s">
        <v>177</v>
      </c>
      <c r="G29" s="46" t="s">
        <v>205</v>
      </c>
      <c r="H29" s="46" t="s">
        <v>179</v>
      </c>
      <c r="I29" s="39">
        <v>76111.945999999996</v>
      </c>
      <c r="J29" s="40">
        <v>82161648</v>
      </c>
      <c r="K29" s="47"/>
      <c r="L29" s="47">
        <v>170754</v>
      </c>
      <c r="M29" s="44">
        <v>5</v>
      </c>
      <c r="N29" s="61">
        <v>44216</v>
      </c>
      <c r="O29" s="41"/>
      <c r="P29" s="42">
        <v>170753.57</v>
      </c>
      <c r="Q29" s="42">
        <f t="shared" si="0"/>
        <v>417619.516</v>
      </c>
    </row>
    <row r="30" spans="2:17" s="43" customFormat="1" ht="22.5" x14ac:dyDescent="0.25">
      <c r="B30" s="37">
        <f t="shared" si="1"/>
        <v>18</v>
      </c>
      <c r="C30" s="37" t="s">
        <v>13</v>
      </c>
      <c r="D30" s="37">
        <v>30291122</v>
      </c>
      <c r="E30" s="38" t="s">
        <v>206</v>
      </c>
      <c r="F30" s="38" t="s">
        <v>177</v>
      </c>
      <c r="G30" s="46" t="s">
        <v>207</v>
      </c>
      <c r="H30" s="46" t="s">
        <v>179</v>
      </c>
      <c r="I30" s="39">
        <v>73614.127000000008</v>
      </c>
      <c r="J30" s="40">
        <v>82161648</v>
      </c>
      <c r="K30" s="47"/>
      <c r="L30" s="47">
        <v>229162</v>
      </c>
      <c r="M30" s="44">
        <v>5</v>
      </c>
      <c r="N30" s="61">
        <v>44216</v>
      </c>
      <c r="O30" s="41"/>
      <c r="P30" s="42">
        <v>193011.07699999999</v>
      </c>
      <c r="Q30" s="42">
        <f t="shared" si="0"/>
        <v>495787.20399999997</v>
      </c>
    </row>
    <row r="31" spans="2:17" s="43" customFormat="1" x14ac:dyDescent="0.25">
      <c r="B31" s="37">
        <f t="shared" si="1"/>
        <v>19</v>
      </c>
      <c r="C31" s="37" t="s">
        <v>13</v>
      </c>
      <c r="D31" s="37">
        <v>40008090</v>
      </c>
      <c r="E31" s="38" t="s">
        <v>208</v>
      </c>
      <c r="F31" s="38" t="s">
        <v>177</v>
      </c>
      <c r="G31" s="46" t="s">
        <v>205</v>
      </c>
      <c r="H31" s="46" t="s">
        <v>179</v>
      </c>
      <c r="I31" s="39">
        <v>40858.790999999997</v>
      </c>
      <c r="J31" s="40">
        <v>82161648</v>
      </c>
      <c r="K31" s="47"/>
      <c r="L31" s="47">
        <v>132149</v>
      </c>
      <c r="M31" s="44">
        <v>5</v>
      </c>
      <c r="N31" s="61">
        <v>44216</v>
      </c>
      <c r="O31" s="41"/>
      <c r="P31" s="42">
        <v>118309.405</v>
      </c>
      <c r="Q31" s="42">
        <f t="shared" si="0"/>
        <v>291317.196</v>
      </c>
    </row>
    <row r="32" spans="2:17" s="43" customFormat="1" x14ac:dyDescent="0.25">
      <c r="B32" s="37">
        <f t="shared" si="1"/>
        <v>20</v>
      </c>
      <c r="C32" s="37" t="s">
        <v>13</v>
      </c>
      <c r="D32" s="37">
        <v>30285272</v>
      </c>
      <c r="E32" s="38" t="s">
        <v>209</v>
      </c>
      <c r="F32" s="38" t="s">
        <v>177</v>
      </c>
      <c r="G32" s="46" t="s">
        <v>190</v>
      </c>
      <c r="H32" s="46" t="s">
        <v>179</v>
      </c>
      <c r="I32" s="39">
        <v>40000</v>
      </c>
      <c r="J32" s="40">
        <v>82161648</v>
      </c>
      <c r="K32" s="47"/>
      <c r="L32" s="47">
        <v>160000</v>
      </c>
      <c r="M32" s="44">
        <v>5</v>
      </c>
      <c r="N32" s="61">
        <v>44216</v>
      </c>
      <c r="O32" s="41"/>
      <c r="P32" s="42">
        <v>160000</v>
      </c>
      <c r="Q32" s="42">
        <f t="shared" si="0"/>
        <v>360000</v>
      </c>
    </row>
    <row r="33" spans="2:17" s="43" customFormat="1" x14ac:dyDescent="0.25">
      <c r="B33" s="37">
        <f t="shared" si="1"/>
        <v>21</v>
      </c>
      <c r="C33" s="37" t="s">
        <v>13</v>
      </c>
      <c r="D33" s="37">
        <v>40008952</v>
      </c>
      <c r="E33" s="38" t="s">
        <v>210</v>
      </c>
      <c r="F33" s="38" t="s">
        <v>177</v>
      </c>
      <c r="G33" s="46" t="s">
        <v>211</v>
      </c>
      <c r="H33" s="46" t="s">
        <v>212</v>
      </c>
      <c r="I33" s="39">
        <v>0</v>
      </c>
      <c r="J33" s="40">
        <v>82161648</v>
      </c>
      <c r="K33" s="47"/>
      <c r="L33" s="47">
        <v>523512</v>
      </c>
      <c r="M33" s="44">
        <v>5</v>
      </c>
      <c r="N33" s="61">
        <v>44216</v>
      </c>
      <c r="O33" s="41"/>
      <c r="P33" s="42">
        <v>926401.05</v>
      </c>
      <c r="Q33" s="42">
        <f t="shared" si="0"/>
        <v>1449913.05</v>
      </c>
    </row>
    <row r="34" spans="2:17" s="43" customFormat="1" ht="22.5" x14ac:dyDescent="0.25">
      <c r="B34" s="37">
        <f t="shared" si="1"/>
        <v>22</v>
      </c>
      <c r="C34" s="37" t="s">
        <v>13</v>
      </c>
      <c r="D34" s="37">
        <v>40002873</v>
      </c>
      <c r="E34" s="38" t="s">
        <v>213</v>
      </c>
      <c r="F34" s="38" t="s">
        <v>177</v>
      </c>
      <c r="G34" s="46" t="s">
        <v>190</v>
      </c>
      <c r="H34" s="46" t="s">
        <v>179</v>
      </c>
      <c r="I34" s="39">
        <v>0</v>
      </c>
      <c r="J34" s="40">
        <v>82161648</v>
      </c>
      <c r="K34" s="47"/>
      <c r="L34" s="47">
        <v>598306</v>
      </c>
      <c r="M34" s="44">
        <v>5</v>
      </c>
      <c r="N34" s="61">
        <v>44216</v>
      </c>
      <c r="O34" s="41"/>
      <c r="P34" s="42">
        <v>16200</v>
      </c>
      <c r="Q34" s="42">
        <f t="shared" si="0"/>
        <v>614506</v>
      </c>
    </row>
    <row r="35" spans="2:17" s="43" customFormat="1" x14ac:dyDescent="0.25">
      <c r="B35" s="37">
        <f t="shared" si="1"/>
        <v>23</v>
      </c>
      <c r="C35" s="37" t="s">
        <v>13</v>
      </c>
      <c r="D35" s="37">
        <v>40015828</v>
      </c>
      <c r="E35" s="38" t="s">
        <v>214</v>
      </c>
      <c r="F35" s="38" t="s">
        <v>177</v>
      </c>
      <c r="G35" s="46" t="s">
        <v>183</v>
      </c>
      <c r="H35" s="46" t="s">
        <v>179</v>
      </c>
      <c r="I35" s="39">
        <v>133821.889</v>
      </c>
      <c r="J35" s="40">
        <v>82161648</v>
      </c>
      <c r="K35" s="47"/>
      <c r="L35" s="47">
        <v>73679</v>
      </c>
      <c r="M35" s="44">
        <v>5</v>
      </c>
      <c r="N35" s="61">
        <v>44216</v>
      </c>
      <c r="O35" s="41"/>
      <c r="P35" s="42">
        <v>68368.619000000006</v>
      </c>
      <c r="Q35" s="42">
        <f t="shared" si="0"/>
        <v>275869.50800000003</v>
      </c>
    </row>
    <row r="36" spans="2:17" s="43" customFormat="1" x14ac:dyDescent="0.25">
      <c r="B36" s="37">
        <f t="shared" si="1"/>
        <v>24</v>
      </c>
      <c r="C36" s="37" t="s">
        <v>13</v>
      </c>
      <c r="D36" s="37">
        <v>40009610</v>
      </c>
      <c r="E36" s="38" t="s">
        <v>215</v>
      </c>
      <c r="F36" s="38" t="s">
        <v>177</v>
      </c>
      <c r="G36" s="46" t="s">
        <v>196</v>
      </c>
      <c r="H36" s="46" t="s">
        <v>179</v>
      </c>
      <c r="I36" s="39">
        <v>3008</v>
      </c>
      <c r="J36" s="40">
        <v>82161648</v>
      </c>
      <c r="K36" s="47"/>
      <c r="L36" s="47">
        <v>1177043</v>
      </c>
      <c r="M36" s="44">
        <v>5</v>
      </c>
      <c r="N36" s="61">
        <v>44216</v>
      </c>
      <c r="O36" s="41"/>
      <c r="P36" s="42">
        <v>1171026.22</v>
      </c>
      <c r="Q36" s="42">
        <f t="shared" si="0"/>
        <v>2351077.2199999997</v>
      </c>
    </row>
    <row r="37" spans="2:17" s="43" customFormat="1" x14ac:dyDescent="0.25">
      <c r="B37" s="37">
        <f t="shared" si="1"/>
        <v>25</v>
      </c>
      <c r="C37" s="37" t="s">
        <v>13</v>
      </c>
      <c r="D37" s="37">
        <v>30409472</v>
      </c>
      <c r="E37" s="38" t="s">
        <v>216</v>
      </c>
      <c r="F37" s="38" t="s">
        <v>177</v>
      </c>
      <c r="G37" s="46" t="s">
        <v>192</v>
      </c>
      <c r="H37" s="46" t="s">
        <v>179</v>
      </c>
      <c r="I37" s="39">
        <v>2645656.4890000001</v>
      </c>
      <c r="J37" s="40">
        <v>82161648</v>
      </c>
      <c r="K37" s="47"/>
      <c r="L37" s="47">
        <v>1398914</v>
      </c>
      <c r="M37" s="44">
        <v>5</v>
      </c>
      <c r="N37" s="61">
        <v>44216</v>
      </c>
      <c r="O37" s="41"/>
      <c r="P37" s="42">
        <v>1259616.145</v>
      </c>
      <c r="Q37" s="42">
        <f t="shared" si="0"/>
        <v>5304186.6339999996</v>
      </c>
    </row>
    <row r="38" spans="2:17" s="43" customFormat="1" x14ac:dyDescent="0.25">
      <c r="B38" s="37">
        <f t="shared" si="1"/>
        <v>26</v>
      </c>
      <c r="C38" s="37" t="s">
        <v>13</v>
      </c>
      <c r="D38" s="37">
        <v>30134987</v>
      </c>
      <c r="E38" s="38" t="s">
        <v>217</v>
      </c>
      <c r="F38" s="38" t="s">
        <v>177</v>
      </c>
      <c r="G38" s="46" t="s">
        <v>218</v>
      </c>
      <c r="H38" s="46" t="s">
        <v>179</v>
      </c>
      <c r="I38" s="39">
        <v>9324.6329999999998</v>
      </c>
      <c r="J38" s="40">
        <v>82161648</v>
      </c>
      <c r="K38" s="47"/>
      <c r="L38" s="47">
        <v>12294</v>
      </c>
      <c r="M38" s="44">
        <v>5</v>
      </c>
      <c r="N38" s="61">
        <v>44216</v>
      </c>
      <c r="O38" s="41"/>
      <c r="P38" s="42">
        <v>0</v>
      </c>
      <c r="Q38" s="42">
        <f t="shared" si="0"/>
        <v>21618.633000000002</v>
      </c>
    </row>
    <row r="39" spans="2:17" s="43" customFormat="1" x14ac:dyDescent="0.25">
      <c r="B39" s="37">
        <f t="shared" si="1"/>
        <v>27</v>
      </c>
      <c r="C39" s="37" t="s">
        <v>13</v>
      </c>
      <c r="D39" s="37">
        <v>40001982</v>
      </c>
      <c r="E39" s="38" t="s">
        <v>219</v>
      </c>
      <c r="F39" s="38" t="s">
        <v>177</v>
      </c>
      <c r="G39" s="46" t="s">
        <v>220</v>
      </c>
      <c r="H39" s="46" t="s">
        <v>179</v>
      </c>
      <c r="I39" s="39">
        <v>1229733.476</v>
      </c>
      <c r="J39" s="40">
        <v>82161648</v>
      </c>
      <c r="K39" s="47"/>
      <c r="L39" s="47">
        <v>1739955</v>
      </c>
      <c r="M39" s="44">
        <v>5</v>
      </c>
      <c r="N39" s="61">
        <v>44216</v>
      </c>
      <c r="O39" s="41"/>
      <c r="P39" s="42">
        <v>1349003.01</v>
      </c>
      <c r="Q39" s="42">
        <f t="shared" si="0"/>
        <v>4318691.4859999996</v>
      </c>
    </row>
    <row r="40" spans="2:17" s="43" customFormat="1" x14ac:dyDescent="0.25">
      <c r="B40" s="37">
        <f t="shared" si="1"/>
        <v>28</v>
      </c>
      <c r="C40" s="37" t="s">
        <v>13</v>
      </c>
      <c r="D40" s="37">
        <v>30134815</v>
      </c>
      <c r="E40" s="38" t="s">
        <v>221</v>
      </c>
      <c r="F40" s="38" t="s">
        <v>177</v>
      </c>
      <c r="G40" s="46" t="s">
        <v>181</v>
      </c>
      <c r="H40" s="46" t="s">
        <v>179</v>
      </c>
      <c r="I40" s="39">
        <v>156999.13</v>
      </c>
      <c r="J40" s="40">
        <v>82161648</v>
      </c>
      <c r="K40" s="47"/>
      <c r="L40" s="47">
        <v>145769</v>
      </c>
      <c r="M40" s="44">
        <v>5</v>
      </c>
      <c r="N40" s="61">
        <v>44216</v>
      </c>
      <c r="O40" s="41"/>
      <c r="P40" s="42">
        <v>59765.94</v>
      </c>
      <c r="Q40" s="42">
        <f t="shared" si="0"/>
        <v>362534.07</v>
      </c>
    </row>
    <row r="41" spans="2:17" s="43" customFormat="1" x14ac:dyDescent="0.25">
      <c r="B41" s="37">
        <f t="shared" si="1"/>
        <v>29</v>
      </c>
      <c r="C41" s="37" t="s">
        <v>13</v>
      </c>
      <c r="D41" s="37">
        <v>30473436</v>
      </c>
      <c r="E41" s="38" t="s">
        <v>222</v>
      </c>
      <c r="F41" s="38" t="s">
        <v>177</v>
      </c>
      <c r="G41" s="46" t="s">
        <v>181</v>
      </c>
      <c r="H41" s="46" t="s">
        <v>179</v>
      </c>
      <c r="I41" s="39">
        <v>45462.165000000001</v>
      </c>
      <c r="J41" s="40">
        <v>82161648</v>
      </c>
      <c r="K41" s="47"/>
      <c r="L41" s="47">
        <v>17013</v>
      </c>
      <c r="M41" s="44">
        <v>5</v>
      </c>
      <c r="N41" s="61">
        <v>44216</v>
      </c>
      <c r="O41" s="41"/>
      <c r="P41" s="42">
        <v>17012.834999999999</v>
      </c>
      <c r="Q41" s="42">
        <f t="shared" si="0"/>
        <v>79488</v>
      </c>
    </row>
    <row r="42" spans="2:17" s="43" customFormat="1" x14ac:dyDescent="0.25">
      <c r="B42" s="37">
        <f t="shared" si="1"/>
        <v>30</v>
      </c>
      <c r="C42" s="37" t="s">
        <v>13</v>
      </c>
      <c r="D42" s="37">
        <v>30482595</v>
      </c>
      <c r="E42" s="38" t="s">
        <v>223</v>
      </c>
      <c r="F42" s="38" t="s">
        <v>177</v>
      </c>
      <c r="G42" s="46" t="s">
        <v>194</v>
      </c>
      <c r="H42" s="46" t="s">
        <v>179</v>
      </c>
      <c r="I42" s="39">
        <v>1021731.335</v>
      </c>
      <c r="J42" s="40">
        <v>82161648</v>
      </c>
      <c r="K42" s="47"/>
      <c r="L42" s="47">
        <v>790051</v>
      </c>
      <c r="M42" s="45">
        <v>6</v>
      </c>
      <c r="N42" s="62">
        <v>44221</v>
      </c>
      <c r="O42" s="41"/>
      <c r="P42" s="42">
        <v>799591.86300000001</v>
      </c>
      <c r="Q42" s="42">
        <f t="shared" si="0"/>
        <v>2611374.1979999999</v>
      </c>
    </row>
    <row r="43" spans="2:17" s="43" customFormat="1" x14ac:dyDescent="0.25">
      <c r="B43" s="37">
        <f t="shared" si="1"/>
        <v>31</v>
      </c>
      <c r="C43" s="37" t="s">
        <v>13</v>
      </c>
      <c r="D43" s="37">
        <v>30405274</v>
      </c>
      <c r="E43" s="38" t="s">
        <v>224</v>
      </c>
      <c r="F43" s="38" t="s">
        <v>177</v>
      </c>
      <c r="G43" s="46" t="s">
        <v>188</v>
      </c>
      <c r="H43" s="46" t="s">
        <v>179</v>
      </c>
      <c r="I43" s="39">
        <v>979818.50600000005</v>
      </c>
      <c r="J43" s="40">
        <v>82161648</v>
      </c>
      <c r="K43" s="47"/>
      <c r="L43" s="47">
        <v>278844</v>
      </c>
      <c r="M43" s="45">
        <v>6</v>
      </c>
      <c r="N43" s="62">
        <v>44221</v>
      </c>
      <c r="O43" s="41"/>
      <c r="P43" s="42">
        <v>237463.071</v>
      </c>
      <c r="Q43" s="42">
        <f t="shared" si="0"/>
        <v>1496125.577</v>
      </c>
    </row>
    <row r="44" spans="2:17" s="43" customFormat="1" x14ac:dyDescent="0.25">
      <c r="B44" s="37">
        <f t="shared" si="1"/>
        <v>32</v>
      </c>
      <c r="C44" s="37" t="s">
        <v>13</v>
      </c>
      <c r="D44" s="37">
        <v>40002424</v>
      </c>
      <c r="E44" s="38" t="s">
        <v>225</v>
      </c>
      <c r="F44" s="38" t="s">
        <v>177</v>
      </c>
      <c r="G44" s="46" t="s">
        <v>188</v>
      </c>
      <c r="H44" s="46" t="s">
        <v>179</v>
      </c>
      <c r="I44" s="39">
        <v>859839.08200000005</v>
      </c>
      <c r="J44" s="40">
        <v>82161648</v>
      </c>
      <c r="K44" s="47"/>
      <c r="L44" s="47">
        <v>667136</v>
      </c>
      <c r="M44" s="45">
        <v>6</v>
      </c>
      <c r="N44" s="62">
        <v>44221</v>
      </c>
      <c r="O44" s="41"/>
      <c r="P44" s="42">
        <v>557676.60199999996</v>
      </c>
      <c r="Q44" s="42">
        <f t="shared" si="0"/>
        <v>2084651.6839999999</v>
      </c>
    </row>
    <row r="45" spans="2:17" s="43" customFormat="1" x14ac:dyDescent="0.25">
      <c r="B45" s="37">
        <f t="shared" si="1"/>
        <v>33</v>
      </c>
      <c r="C45" s="37" t="s">
        <v>13</v>
      </c>
      <c r="D45" s="37">
        <v>40004162</v>
      </c>
      <c r="E45" s="38" t="s">
        <v>226</v>
      </c>
      <c r="F45" s="38" t="s">
        <v>177</v>
      </c>
      <c r="G45" s="46" t="s">
        <v>181</v>
      </c>
      <c r="H45" s="46" t="s">
        <v>179</v>
      </c>
      <c r="I45" s="39">
        <v>772906.10499999998</v>
      </c>
      <c r="J45" s="40">
        <v>82161648</v>
      </c>
      <c r="K45" s="47"/>
      <c r="L45" s="47">
        <v>159319</v>
      </c>
      <c r="M45" s="45">
        <v>6</v>
      </c>
      <c r="N45" s="62">
        <v>44221</v>
      </c>
      <c r="O45" s="41"/>
      <c r="P45" s="42">
        <v>142571.89499999999</v>
      </c>
      <c r="Q45" s="42">
        <f t="shared" si="0"/>
        <v>1074797</v>
      </c>
    </row>
    <row r="46" spans="2:17" s="43" customFormat="1" x14ac:dyDescent="0.25">
      <c r="B46" s="37">
        <f t="shared" si="1"/>
        <v>34</v>
      </c>
      <c r="C46" s="37" t="s">
        <v>13</v>
      </c>
      <c r="D46" s="37">
        <v>40000095</v>
      </c>
      <c r="E46" s="38" t="s">
        <v>227</v>
      </c>
      <c r="F46" s="38" t="s">
        <v>177</v>
      </c>
      <c r="G46" s="46" t="s">
        <v>192</v>
      </c>
      <c r="H46" s="46" t="s">
        <v>179</v>
      </c>
      <c r="I46" s="39">
        <v>739428.58700000006</v>
      </c>
      <c r="J46" s="40">
        <v>82161648</v>
      </c>
      <c r="K46" s="47"/>
      <c r="L46" s="47">
        <v>89525</v>
      </c>
      <c r="M46" s="45">
        <v>6</v>
      </c>
      <c r="N46" s="62">
        <v>44221</v>
      </c>
      <c r="O46" s="41"/>
      <c r="P46" s="42">
        <v>68373.133000000002</v>
      </c>
      <c r="Q46" s="42">
        <f t="shared" si="0"/>
        <v>897326.72000000009</v>
      </c>
    </row>
    <row r="47" spans="2:17" s="43" customFormat="1" x14ac:dyDescent="0.25">
      <c r="B47" s="37">
        <f t="shared" si="1"/>
        <v>35</v>
      </c>
      <c r="C47" s="37" t="s">
        <v>13</v>
      </c>
      <c r="D47" s="37">
        <v>40003136</v>
      </c>
      <c r="E47" s="38" t="s">
        <v>228</v>
      </c>
      <c r="F47" s="38" t="s">
        <v>177</v>
      </c>
      <c r="G47" s="46" t="s">
        <v>229</v>
      </c>
      <c r="H47" s="46" t="s">
        <v>179</v>
      </c>
      <c r="I47" s="39">
        <v>687145.20899999992</v>
      </c>
      <c r="J47" s="40">
        <v>82161648</v>
      </c>
      <c r="K47" s="47"/>
      <c r="L47" s="47">
        <v>75296</v>
      </c>
      <c r="M47" s="45">
        <v>6</v>
      </c>
      <c r="N47" s="62">
        <v>44221</v>
      </c>
      <c r="O47" s="41"/>
      <c r="P47" s="42">
        <v>75295.123999999996</v>
      </c>
      <c r="Q47" s="42">
        <f t="shared" si="0"/>
        <v>837736.33299999987</v>
      </c>
    </row>
    <row r="48" spans="2:17" s="43" customFormat="1" x14ac:dyDescent="0.25">
      <c r="B48" s="37">
        <f t="shared" si="1"/>
        <v>36</v>
      </c>
      <c r="C48" s="37" t="s">
        <v>13</v>
      </c>
      <c r="D48" s="37">
        <v>40011327</v>
      </c>
      <c r="E48" s="38" t="s">
        <v>230</v>
      </c>
      <c r="F48" s="38" t="s">
        <v>177</v>
      </c>
      <c r="G48" s="46" t="s">
        <v>192</v>
      </c>
      <c r="H48" s="46" t="s">
        <v>179</v>
      </c>
      <c r="I48" s="39">
        <v>650951.93400000001</v>
      </c>
      <c r="J48" s="40">
        <v>82161648</v>
      </c>
      <c r="K48" s="47"/>
      <c r="L48" s="47">
        <v>58042</v>
      </c>
      <c r="M48" s="45">
        <v>6</v>
      </c>
      <c r="N48" s="62">
        <v>44221</v>
      </c>
      <c r="O48" s="41"/>
      <c r="P48" s="42">
        <v>55191.065999999999</v>
      </c>
      <c r="Q48" s="42">
        <f t="shared" si="0"/>
        <v>764185</v>
      </c>
    </row>
    <row r="49" spans="2:17" s="43" customFormat="1" x14ac:dyDescent="0.25">
      <c r="B49" s="37">
        <f t="shared" si="1"/>
        <v>37</v>
      </c>
      <c r="C49" s="37" t="s">
        <v>13</v>
      </c>
      <c r="D49" s="37">
        <v>40005398</v>
      </c>
      <c r="E49" s="38" t="s">
        <v>231</v>
      </c>
      <c r="F49" s="38" t="s">
        <v>177</v>
      </c>
      <c r="G49" s="46" t="s">
        <v>232</v>
      </c>
      <c r="H49" s="46" t="s">
        <v>179</v>
      </c>
      <c r="I49" s="39">
        <v>608188.25300000003</v>
      </c>
      <c r="J49" s="40">
        <v>82161648</v>
      </c>
      <c r="K49" s="47"/>
      <c r="L49" s="47">
        <v>1231255</v>
      </c>
      <c r="M49" s="45">
        <v>6</v>
      </c>
      <c r="N49" s="62">
        <v>44221</v>
      </c>
      <c r="O49" s="41"/>
      <c r="P49" s="42">
        <v>1229407.5900000001</v>
      </c>
      <c r="Q49" s="42">
        <f t="shared" si="0"/>
        <v>3068850.8430000003</v>
      </c>
    </row>
    <row r="50" spans="2:17" s="43" customFormat="1" x14ac:dyDescent="0.25">
      <c r="B50" s="37">
        <f t="shared" si="1"/>
        <v>38</v>
      </c>
      <c r="C50" s="37" t="s">
        <v>13</v>
      </c>
      <c r="D50" s="37">
        <v>30485847</v>
      </c>
      <c r="E50" s="38" t="s">
        <v>233</v>
      </c>
      <c r="F50" s="38" t="s">
        <v>177</v>
      </c>
      <c r="G50" s="46" t="s">
        <v>234</v>
      </c>
      <c r="H50" s="46" t="s">
        <v>179</v>
      </c>
      <c r="I50" s="39">
        <v>539539.89100000006</v>
      </c>
      <c r="J50" s="40">
        <v>82161648</v>
      </c>
      <c r="K50" s="47"/>
      <c r="L50" s="47">
        <v>122923</v>
      </c>
      <c r="M50" s="45">
        <v>6</v>
      </c>
      <c r="N50" s="62">
        <v>44221</v>
      </c>
      <c r="O50" s="41"/>
      <c r="P50" s="42">
        <v>119409.55899999999</v>
      </c>
      <c r="Q50" s="42">
        <f t="shared" si="0"/>
        <v>781872.45000000007</v>
      </c>
    </row>
    <row r="51" spans="2:17" s="43" customFormat="1" x14ac:dyDescent="0.25">
      <c r="B51" s="37">
        <f t="shared" si="1"/>
        <v>39</v>
      </c>
      <c r="C51" s="37" t="s">
        <v>13</v>
      </c>
      <c r="D51" s="37">
        <v>30184622</v>
      </c>
      <c r="E51" s="38" t="s">
        <v>235</v>
      </c>
      <c r="F51" s="38" t="s">
        <v>177</v>
      </c>
      <c r="G51" s="46" t="s">
        <v>188</v>
      </c>
      <c r="H51" s="46" t="s">
        <v>179</v>
      </c>
      <c r="I51" s="39">
        <v>502593.43499999994</v>
      </c>
      <c r="J51" s="40">
        <v>82161648</v>
      </c>
      <c r="K51" s="47"/>
      <c r="L51" s="47">
        <v>606846</v>
      </c>
      <c r="M51" s="45">
        <v>6</v>
      </c>
      <c r="N51" s="62">
        <v>44221</v>
      </c>
      <c r="O51" s="41"/>
      <c r="P51" s="42">
        <v>381313.46</v>
      </c>
      <c r="Q51" s="42">
        <f t="shared" si="0"/>
        <v>1490752.895</v>
      </c>
    </row>
    <row r="52" spans="2:17" s="43" customFormat="1" x14ac:dyDescent="0.25">
      <c r="B52" s="37">
        <f t="shared" si="1"/>
        <v>40</v>
      </c>
      <c r="C52" s="37" t="s">
        <v>13</v>
      </c>
      <c r="D52" s="37">
        <v>30482139</v>
      </c>
      <c r="E52" s="38" t="s">
        <v>236</v>
      </c>
      <c r="F52" s="38" t="s">
        <v>177</v>
      </c>
      <c r="G52" s="46" t="s">
        <v>237</v>
      </c>
      <c r="H52" s="46" t="s">
        <v>179</v>
      </c>
      <c r="I52" s="39">
        <v>341101.69699999999</v>
      </c>
      <c r="J52" s="40">
        <v>82161648</v>
      </c>
      <c r="K52" s="47"/>
      <c r="L52" s="47">
        <v>138458</v>
      </c>
      <c r="M52" s="45">
        <v>6</v>
      </c>
      <c r="N52" s="62">
        <v>44221</v>
      </c>
      <c r="O52" s="41"/>
      <c r="P52" s="42">
        <v>137160.353</v>
      </c>
      <c r="Q52" s="42">
        <f t="shared" si="0"/>
        <v>616720.05000000005</v>
      </c>
    </row>
    <row r="53" spans="2:17" s="43" customFormat="1" x14ac:dyDescent="0.25">
      <c r="B53" s="37">
        <f t="shared" si="1"/>
        <v>41</v>
      </c>
      <c r="C53" s="37" t="s">
        <v>13</v>
      </c>
      <c r="D53" s="37">
        <v>30485565</v>
      </c>
      <c r="E53" s="38" t="s">
        <v>238</v>
      </c>
      <c r="F53" s="38" t="s">
        <v>177</v>
      </c>
      <c r="G53" s="46" t="s">
        <v>239</v>
      </c>
      <c r="H53" s="46" t="s">
        <v>179</v>
      </c>
      <c r="I53" s="39">
        <v>287805.41700000002</v>
      </c>
      <c r="J53" s="40">
        <v>82161648</v>
      </c>
      <c r="K53" s="47"/>
      <c r="L53" s="47">
        <v>3633833</v>
      </c>
      <c r="M53" s="45">
        <v>6</v>
      </c>
      <c r="N53" s="62">
        <v>44221</v>
      </c>
      <c r="O53" s="41"/>
      <c r="P53" s="42">
        <v>3568697.55</v>
      </c>
      <c r="Q53" s="42">
        <f t="shared" si="0"/>
        <v>7490335.9670000002</v>
      </c>
    </row>
    <row r="54" spans="2:17" s="43" customFormat="1" x14ac:dyDescent="0.25">
      <c r="B54" s="37">
        <f t="shared" si="1"/>
        <v>42</v>
      </c>
      <c r="C54" s="37" t="s">
        <v>13</v>
      </c>
      <c r="D54" s="37">
        <v>30200172</v>
      </c>
      <c r="E54" s="38" t="s">
        <v>240</v>
      </c>
      <c r="F54" s="38" t="s">
        <v>177</v>
      </c>
      <c r="G54" s="46" t="s">
        <v>188</v>
      </c>
      <c r="H54" s="46" t="s">
        <v>179</v>
      </c>
      <c r="I54" s="39">
        <v>262536.98700000002</v>
      </c>
      <c r="J54" s="40">
        <v>82161648</v>
      </c>
      <c r="K54" s="47"/>
      <c r="L54" s="47">
        <v>62636</v>
      </c>
      <c r="M54" s="45">
        <v>6</v>
      </c>
      <c r="N54" s="62">
        <v>44221</v>
      </c>
      <c r="O54" s="41"/>
      <c r="P54" s="42">
        <v>38303.491000000002</v>
      </c>
      <c r="Q54" s="42">
        <f t="shared" si="0"/>
        <v>363476.478</v>
      </c>
    </row>
    <row r="55" spans="2:17" s="43" customFormat="1" x14ac:dyDescent="0.25">
      <c r="B55" s="37">
        <f t="shared" si="1"/>
        <v>43</v>
      </c>
      <c r="C55" s="37" t="s">
        <v>13</v>
      </c>
      <c r="D55" s="37">
        <v>40007619</v>
      </c>
      <c r="E55" s="38" t="s">
        <v>241</v>
      </c>
      <c r="F55" s="38" t="s">
        <v>177</v>
      </c>
      <c r="G55" s="46" t="s">
        <v>242</v>
      </c>
      <c r="H55" s="46" t="s">
        <v>179</v>
      </c>
      <c r="I55" s="39">
        <v>253363.747</v>
      </c>
      <c r="J55" s="40">
        <v>82161648</v>
      </c>
      <c r="K55" s="47"/>
      <c r="L55" s="47">
        <v>846395</v>
      </c>
      <c r="M55" s="45">
        <v>6</v>
      </c>
      <c r="N55" s="62">
        <v>44221</v>
      </c>
      <c r="O55" s="41"/>
      <c r="P55" s="42">
        <v>82333.72</v>
      </c>
      <c r="Q55" s="42">
        <f t="shared" si="0"/>
        <v>1182092.4669999999</v>
      </c>
    </row>
    <row r="56" spans="2:17" s="43" customFormat="1" x14ac:dyDescent="0.25">
      <c r="B56" s="37">
        <f t="shared" si="1"/>
        <v>44</v>
      </c>
      <c r="C56" s="37" t="s">
        <v>13</v>
      </c>
      <c r="D56" s="37">
        <v>40017976</v>
      </c>
      <c r="E56" s="38" t="s">
        <v>243</v>
      </c>
      <c r="F56" s="38" t="s">
        <v>177</v>
      </c>
      <c r="G56" s="46" t="s">
        <v>183</v>
      </c>
      <c r="H56" s="46" t="s">
        <v>179</v>
      </c>
      <c r="I56" s="39">
        <v>243008.81599999999</v>
      </c>
      <c r="J56" s="40">
        <v>82161648</v>
      </c>
      <c r="K56" s="47"/>
      <c r="L56" s="47">
        <v>819421</v>
      </c>
      <c r="M56" s="45">
        <v>6</v>
      </c>
      <c r="N56" s="62">
        <v>44221</v>
      </c>
      <c r="O56" s="41"/>
      <c r="P56" s="42">
        <v>672246.51500000001</v>
      </c>
      <c r="Q56" s="42">
        <f t="shared" si="0"/>
        <v>1734676.3310000002</v>
      </c>
    </row>
    <row r="57" spans="2:17" s="43" customFormat="1" x14ac:dyDescent="0.25">
      <c r="B57" s="37">
        <f t="shared" si="1"/>
        <v>45</v>
      </c>
      <c r="C57" s="37" t="s">
        <v>13</v>
      </c>
      <c r="D57" s="37">
        <v>40000378</v>
      </c>
      <c r="E57" s="38" t="s">
        <v>244</v>
      </c>
      <c r="F57" s="38" t="s">
        <v>177</v>
      </c>
      <c r="G57" s="46" t="s">
        <v>245</v>
      </c>
      <c r="H57" s="46" t="s">
        <v>179</v>
      </c>
      <c r="I57" s="39">
        <v>241594.06299999999</v>
      </c>
      <c r="J57" s="40">
        <v>82161648</v>
      </c>
      <c r="K57" s="47"/>
      <c r="L57" s="47">
        <v>279768</v>
      </c>
      <c r="M57" s="45">
        <v>6</v>
      </c>
      <c r="N57" s="62">
        <v>44221</v>
      </c>
      <c r="O57" s="41"/>
      <c r="P57" s="42">
        <v>278687.77799999999</v>
      </c>
      <c r="Q57" s="42">
        <f t="shared" si="0"/>
        <v>800049.84100000001</v>
      </c>
    </row>
    <row r="58" spans="2:17" s="43" customFormat="1" x14ac:dyDescent="0.25">
      <c r="B58" s="37">
        <f t="shared" si="1"/>
        <v>46</v>
      </c>
      <c r="C58" s="37" t="s">
        <v>13</v>
      </c>
      <c r="D58" s="37">
        <v>30388223</v>
      </c>
      <c r="E58" s="38" t="s">
        <v>246</v>
      </c>
      <c r="F58" s="38" t="s">
        <v>177</v>
      </c>
      <c r="G58" s="46" t="s">
        <v>247</v>
      </c>
      <c r="H58" s="46" t="s">
        <v>179</v>
      </c>
      <c r="I58" s="39">
        <v>213150.799</v>
      </c>
      <c r="J58" s="40">
        <v>82161648</v>
      </c>
      <c r="K58" s="47"/>
      <c r="L58" s="47">
        <v>32632</v>
      </c>
      <c r="M58" s="45">
        <v>6</v>
      </c>
      <c r="N58" s="62">
        <v>44221</v>
      </c>
      <c r="O58" s="41"/>
      <c r="P58" s="42">
        <v>23745.200000000001</v>
      </c>
      <c r="Q58" s="42">
        <f t="shared" si="0"/>
        <v>269527.99900000001</v>
      </c>
    </row>
    <row r="59" spans="2:17" s="43" customFormat="1" ht="22.5" x14ac:dyDescent="0.25">
      <c r="B59" s="37">
        <f t="shared" si="1"/>
        <v>47</v>
      </c>
      <c r="C59" s="37" t="s">
        <v>13</v>
      </c>
      <c r="D59" s="37">
        <v>40001444</v>
      </c>
      <c r="E59" s="38" t="s">
        <v>248</v>
      </c>
      <c r="F59" s="38" t="s">
        <v>177</v>
      </c>
      <c r="G59" s="46" t="s">
        <v>249</v>
      </c>
      <c r="H59" s="46" t="s">
        <v>179</v>
      </c>
      <c r="I59" s="39">
        <v>189894.08899999998</v>
      </c>
      <c r="J59" s="40">
        <v>82161648</v>
      </c>
      <c r="K59" s="47"/>
      <c r="L59" s="47">
        <v>548738</v>
      </c>
      <c r="M59" s="45">
        <v>6</v>
      </c>
      <c r="N59" s="62">
        <v>44221</v>
      </c>
      <c r="O59" s="41"/>
      <c r="P59" s="42">
        <v>496720.78499999997</v>
      </c>
      <c r="Q59" s="42">
        <f t="shared" si="0"/>
        <v>1235352.8739999998</v>
      </c>
    </row>
    <row r="60" spans="2:17" s="43" customFormat="1" ht="22.5" x14ac:dyDescent="0.25">
      <c r="B60" s="37">
        <f t="shared" si="1"/>
        <v>48</v>
      </c>
      <c r="C60" s="37" t="s">
        <v>13</v>
      </c>
      <c r="D60" s="37">
        <v>30486584</v>
      </c>
      <c r="E60" s="38" t="s">
        <v>250</v>
      </c>
      <c r="F60" s="38" t="s">
        <v>177</v>
      </c>
      <c r="G60" s="46" t="s">
        <v>178</v>
      </c>
      <c r="H60" s="46" t="s">
        <v>179</v>
      </c>
      <c r="I60" s="39">
        <v>168877.872</v>
      </c>
      <c r="J60" s="40">
        <v>82161648</v>
      </c>
      <c r="K60" s="47"/>
      <c r="L60" s="47">
        <v>72404</v>
      </c>
      <c r="M60" s="45">
        <v>6</v>
      </c>
      <c r="N60" s="62">
        <v>44221</v>
      </c>
      <c r="O60" s="41"/>
      <c r="P60" s="42">
        <v>63543.188000000002</v>
      </c>
      <c r="Q60" s="42">
        <f t="shared" si="0"/>
        <v>304825.06</v>
      </c>
    </row>
    <row r="61" spans="2:17" s="43" customFormat="1" x14ac:dyDescent="0.25">
      <c r="B61" s="37">
        <f t="shared" si="1"/>
        <v>49</v>
      </c>
      <c r="C61" s="37" t="s">
        <v>13</v>
      </c>
      <c r="D61" s="37">
        <v>30436672</v>
      </c>
      <c r="E61" s="38" t="s">
        <v>251</v>
      </c>
      <c r="F61" s="38" t="s">
        <v>177</v>
      </c>
      <c r="G61" s="46" t="s">
        <v>252</v>
      </c>
      <c r="H61" s="46" t="s">
        <v>179</v>
      </c>
      <c r="I61" s="39">
        <v>153113.60199999998</v>
      </c>
      <c r="J61" s="40">
        <v>82161648</v>
      </c>
      <c r="K61" s="47"/>
      <c r="L61" s="47">
        <v>156038</v>
      </c>
      <c r="M61" s="45">
        <v>6</v>
      </c>
      <c r="N61" s="62">
        <v>44221</v>
      </c>
      <c r="O61" s="41"/>
      <c r="P61" s="42">
        <v>151083.93</v>
      </c>
      <c r="Q61" s="42">
        <f t="shared" si="0"/>
        <v>460235.53199999995</v>
      </c>
    </row>
    <row r="62" spans="2:17" s="43" customFormat="1" x14ac:dyDescent="0.25">
      <c r="B62" s="37">
        <f t="shared" si="1"/>
        <v>50</v>
      </c>
      <c r="C62" s="37" t="s">
        <v>13</v>
      </c>
      <c r="D62" s="37">
        <v>30347022</v>
      </c>
      <c r="E62" s="38" t="s">
        <v>253</v>
      </c>
      <c r="F62" s="38" t="s">
        <v>177</v>
      </c>
      <c r="G62" s="46" t="s">
        <v>229</v>
      </c>
      <c r="H62" s="46" t="s">
        <v>179</v>
      </c>
      <c r="I62" s="39">
        <v>148917.91200000001</v>
      </c>
      <c r="J62" s="40">
        <v>82161648</v>
      </c>
      <c r="K62" s="47"/>
      <c r="L62" s="47">
        <v>32906</v>
      </c>
      <c r="M62" s="45">
        <v>6</v>
      </c>
      <c r="N62" s="62">
        <v>44221</v>
      </c>
      <c r="O62" s="41"/>
      <c r="P62" s="42">
        <v>20397.815999999999</v>
      </c>
      <c r="Q62" s="42">
        <f t="shared" si="0"/>
        <v>202221.728</v>
      </c>
    </row>
    <row r="63" spans="2:17" s="43" customFormat="1" x14ac:dyDescent="0.25">
      <c r="B63" s="37">
        <f t="shared" si="1"/>
        <v>51</v>
      </c>
      <c r="C63" s="37" t="s">
        <v>13</v>
      </c>
      <c r="D63" s="37">
        <v>30124753</v>
      </c>
      <c r="E63" s="38" t="s">
        <v>254</v>
      </c>
      <c r="F63" s="38" t="s">
        <v>177</v>
      </c>
      <c r="G63" s="46" t="s">
        <v>255</v>
      </c>
      <c r="H63" s="46" t="s">
        <v>179</v>
      </c>
      <c r="I63" s="39">
        <v>144574.36999999997</v>
      </c>
      <c r="J63" s="40">
        <v>82161648</v>
      </c>
      <c r="K63" s="47"/>
      <c r="L63" s="47">
        <v>17401</v>
      </c>
      <c r="M63" s="45">
        <v>6</v>
      </c>
      <c r="N63" s="62">
        <v>44221</v>
      </c>
      <c r="O63" s="41"/>
      <c r="P63" s="42">
        <v>476.19400000000002</v>
      </c>
      <c r="Q63" s="42">
        <f t="shared" si="0"/>
        <v>162451.56399999995</v>
      </c>
    </row>
    <row r="64" spans="2:17" s="43" customFormat="1" x14ac:dyDescent="0.25">
      <c r="B64" s="37">
        <f t="shared" si="1"/>
        <v>52</v>
      </c>
      <c r="C64" s="37" t="s">
        <v>13</v>
      </c>
      <c r="D64" s="37">
        <v>30477693</v>
      </c>
      <c r="E64" s="38" t="s">
        <v>256</v>
      </c>
      <c r="F64" s="38" t="s">
        <v>177</v>
      </c>
      <c r="G64" s="46" t="s">
        <v>245</v>
      </c>
      <c r="H64" s="46" t="s">
        <v>179</v>
      </c>
      <c r="I64" s="39">
        <v>124951.97900000001</v>
      </c>
      <c r="J64" s="40">
        <v>82161648</v>
      </c>
      <c r="K64" s="47"/>
      <c r="L64" s="47">
        <v>332908</v>
      </c>
      <c r="M64" s="45">
        <v>6</v>
      </c>
      <c r="N64" s="62">
        <v>44221</v>
      </c>
      <c r="O64" s="41"/>
      <c r="P64" s="42">
        <v>389791.70299999998</v>
      </c>
      <c r="Q64" s="42">
        <f t="shared" si="0"/>
        <v>847651.68200000003</v>
      </c>
    </row>
    <row r="65" spans="2:17" s="43" customFormat="1" ht="22.5" x14ac:dyDescent="0.25">
      <c r="B65" s="37">
        <f t="shared" si="1"/>
        <v>53</v>
      </c>
      <c r="C65" s="37" t="s">
        <v>13</v>
      </c>
      <c r="D65" s="37">
        <v>40002892</v>
      </c>
      <c r="E65" s="38" t="s">
        <v>257</v>
      </c>
      <c r="F65" s="38" t="s">
        <v>177</v>
      </c>
      <c r="G65" s="46" t="s">
        <v>196</v>
      </c>
      <c r="H65" s="46" t="s">
        <v>179</v>
      </c>
      <c r="I65" s="39">
        <v>123905.61499999999</v>
      </c>
      <c r="J65" s="40">
        <v>82161648</v>
      </c>
      <c r="K65" s="47"/>
      <c r="L65" s="47">
        <v>81568</v>
      </c>
      <c r="M65" s="45">
        <v>6</v>
      </c>
      <c r="N65" s="62">
        <v>44221</v>
      </c>
      <c r="O65" s="41"/>
      <c r="P65" s="42">
        <v>80487.626999999993</v>
      </c>
      <c r="Q65" s="42">
        <f t="shared" si="0"/>
        <v>285961.24199999997</v>
      </c>
    </row>
    <row r="66" spans="2:17" s="43" customFormat="1" x14ac:dyDescent="0.25">
      <c r="B66" s="37">
        <f t="shared" si="1"/>
        <v>54</v>
      </c>
      <c r="C66" s="37" t="s">
        <v>13</v>
      </c>
      <c r="D66" s="37">
        <v>30086944</v>
      </c>
      <c r="E66" s="38" t="s">
        <v>258</v>
      </c>
      <c r="F66" s="38" t="s">
        <v>177</v>
      </c>
      <c r="G66" s="46" t="s">
        <v>239</v>
      </c>
      <c r="H66" s="46" t="s">
        <v>179</v>
      </c>
      <c r="I66" s="39">
        <v>122352.886</v>
      </c>
      <c r="J66" s="40">
        <v>82161648</v>
      </c>
      <c r="K66" s="47"/>
      <c r="L66" s="47">
        <v>38625</v>
      </c>
      <c r="M66" s="45">
        <v>6</v>
      </c>
      <c r="N66" s="62">
        <v>44221</v>
      </c>
      <c r="O66" s="41"/>
      <c r="P66" s="42">
        <v>258627.611</v>
      </c>
      <c r="Q66" s="42">
        <f t="shared" si="0"/>
        <v>419605.49699999997</v>
      </c>
    </row>
    <row r="67" spans="2:17" s="43" customFormat="1" ht="22.5" x14ac:dyDescent="0.25">
      <c r="B67" s="37">
        <f t="shared" si="1"/>
        <v>55</v>
      </c>
      <c r="C67" s="37" t="s">
        <v>13</v>
      </c>
      <c r="D67" s="37">
        <v>40007750</v>
      </c>
      <c r="E67" s="38" t="s">
        <v>259</v>
      </c>
      <c r="F67" s="38" t="s">
        <v>177</v>
      </c>
      <c r="G67" s="46" t="s">
        <v>260</v>
      </c>
      <c r="H67" s="46" t="s">
        <v>179</v>
      </c>
      <c r="I67" s="39">
        <v>106773.003</v>
      </c>
      <c r="J67" s="40">
        <v>82161648</v>
      </c>
      <c r="K67" s="47"/>
      <c r="L67" s="47">
        <v>589833</v>
      </c>
      <c r="M67" s="45">
        <v>6</v>
      </c>
      <c r="N67" s="62">
        <v>44221</v>
      </c>
      <c r="O67" s="41"/>
      <c r="P67" s="42">
        <v>331297.94500000001</v>
      </c>
      <c r="Q67" s="42">
        <f t="shared" si="0"/>
        <v>1027903.9480000001</v>
      </c>
    </row>
    <row r="68" spans="2:17" s="43" customFormat="1" x14ac:dyDescent="0.25">
      <c r="B68" s="37">
        <f t="shared" si="1"/>
        <v>56</v>
      </c>
      <c r="C68" s="37" t="s">
        <v>13</v>
      </c>
      <c r="D68" s="37">
        <v>40011201</v>
      </c>
      <c r="E68" s="38" t="s">
        <v>261</v>
      </c>
      <c r="F68" s="38" t="s">
        <v>177</v>
      </c>
      <c r="G68" s="46" t="s">
        <v>262</v>
      </c>
      <c r="H68" s="46" t="s">
        <v>179</v>
      </c>
      <c r="I68" s="39">
        <v>25087.867999999999</v>
      </c>
      <c r="J68" s="40">
        <v>82161648</v>
      </c>
      <c r="K68" s="47"/>
      <c r="L68" s="47">
        <v>482504</v>
      </c>
      <c r="M68" s="45">
        <v>6</v>
      </c>
      <c r="N68" s="62">
        <v>44221</v>
      </c>
      <c r="O68" s="41"/>
      <c r="P68" s="42">
        <v>439590.38500000001</v>
      </c>
      <c r="Q68" s="42">
        <f t="shared" si="0"/>
        <v>947182.25300000003</v>
      </c>
    </row>
    <row r="69" spans="2:17" s="43" customFormat="1" x14ac:dyDescent="0.25">
      <c r="B69" s="37">
        <f t="shared" si="1"/>
        <v>57</v>
      </c>
      <c r="C69" s="37" t="s">
        <v>13</v>
      </c>
      <c r="D69" s="37">
        <v>40006613</v>
      </c>
      <c r="E69" s="38" t="s">
        <v>263</v>
      </c>
      <c r="F69" s="38" t="s">
        <v>177</v>
      </c>
      <c r="G69" s="46" t="s">
        <v>262</v>
      </c>
      <c r="H69" s="46" t="s">
        <v>179</v>
      </c>
      <c r="I69" s="39">
        <v>3000</v>
      </c>
      <c r="J69" s="40">
        <v>82161648</v>
      </c>
      <c r="K69" s="47"/>
      <c r="L69" s="47">
        <v>449663</v>
      </c>
      <c r="M69" s="45">
        <v>6</v>
      </c>
      <c r="N69" s="62">
        <v>44221</v>
      </c>
      <c r="O69" s="41"/>
      <c r="P69" s="42">
        <v>426151.89600000001</v>
      </c>
      <c r="Q69" s="42">
        <f t="shared" si="0"/>
        <v>878814.89599999995</v>
      </c>
    </row>
    <row r="70" spans="2:17" s="43" customFormat="1" x14ac:dyDescent="0.25">
      <c r="B70" s="37">
        <f t="shared" si="1"/>
        <v>58</v>
      </c>
      <c r="C70" s="37" t="s">
        <v>13</v>
      </c>
      <c r="D70" s="37">
        <v>30240624</v>
      </c>
      <c r="E70" s="38" t="s">
        <v>264</v>
      </c>
      <c r="F70" s="38" t="s">
        <v>177</v>
      </c>
      <c r="G70" s="46" t="s">
        <v>194</v>
      </c>
      <c r="H70" s="46" t="s">
        <v>179</v>
      </c>
      <c r="I70" s="39">
        <v>0</v>
      </c>
      <c r="J70" s="40">
        <v>82161648</v>
      </c>
      <c r="K70" s="47"/>
      <c r="L70" s="47">
        <v>139639</v>
      </c>
      <c r="M70" s="45">
        <v>6</v>
      </c>
      <c r="N70" s="62">
        <v>44221</v>
      </c>
      <c r="O70" s="41"/>
      <c r="P70" s="42">
        <v>141927.26199999999</v>
      </c>
      <c r="Q70" s="42">
        <f t="shared" si="0"/>
        <v>281566.26199999999</v>
      </c>
    </row>
    <row r="71" spans="2:17" s="43" customFormat="1" x14ac:dyDescent="0.25">
      <c r="B71" s="37">
        <f t="shared" si="1"/>
        <v>59</v>
      </c>
      <c r="C71" s="37" t="s">
        <v>13</v>
      </c>
      <c r="D71" s="37">
        <v>40010609</v>
      </c>
      <c r="E71" s="38" t="s">
        <v>265</v>
      </c>
      <c r="F71" s="38" t="s">
        <v>177</v>
      </c>
      <c r="G71" s="46" t="s">
        <v>262</v>
      </c>
      <c r="H71" s="46" t="s">
        <v>212</v>
      </c>
      <c r="I71" s="39">
        <v>0</v>
      </c>
      <c r="J71" s="40">
        <v>82161648</v>
      </c>
      <c r="K71" s="47"/>
      <c r="L71" s="47">
        <v>93364</v>
      </c>
      <c r="M71" s="45">
        <v>6</v>
      </c>
      <c r="N71" s="62">
        <v>44221</v>
      </c>
      <c r="O71" s="41"/>
      <c r="P71" s="42">
        <v>77372.021999999997</v>
      </c>
      <c r="Q71" s="42">
        <f t="shared" si="0"/>
        <v>170736.022</v>
      </c>
    </row>
    <row r="72" spans="2:17" s="43" customFormat="1" ht="22.5" x14ac:dyDescent="0.25">
      <c r="B72" s="37">
        <f t="shared" si="1"/>
        <v>60</v>
      </c>
      <c r="C72" s="37" t="s">
        <v>13</v>
      </c>
      <c r="D72" s="37">
        <v>40002856</v>
      </c>
      <c r="E72" s="38" t="s">
        <v>266</v>
      </c>
      <c r="F72" s="38" t="s">
        <v>177</v>
      </c>
      <c r="G72" s="46" t="s">
        <v>194</v>
      </c>
      <c r="H72" s="46" t="s">
        <v>212</v>
      </c>
      <c r="I72" s="39">
        <v>0</v>
      </c>
      <c r="J72" s="40">
        <v>82161648</v>
      </c>
      <c r="K72" s="47"/>
      <c r="L72" s="47">
        <v>473993</v>
      </c>
      <c r="M72" s="45">
        <v>6</v>
      </c>
      <c r="N72" s="62">
        <v>44221</v>
      </c>
      <c r="O72" s="41"/>
      <c r="P72" s="42">
        <v>422626.15</v>
      </c>
      <c r="Q72" s="42">
        <f t="shared" si="0"/>
        <v>896619.15</v>
      </c>
    </row>
    <row r="73" spans="2:17" s="43" customFormat="1" x14ac:dyDescent="0.25">
      <c r="B73" s="37">
        <f t="shared" si="1"/>
        <v>61</v>
      </c>
      <c r="C73" s="37" t="s">
        <v>13</v>
      </c>
      <c r="D73" s="37">
        <v>40006021</v>
      </c>
      <c r="E73" s="38" t="s">
        <v>267</v>
      </c>
      <c r="F73" s="38" t="s">
        <v>177</v>
      </c>
      <c r="G73" s="46" t="s">
        <v>196</v>
      </c>
      <c r="H73" s="46" t="s">
        <v>212</v>
      </c>
      <c r="I73" s="39">
        <v>0</v>
      </c>
      <c r="J73" s="40">
        <v>82161648</v>
      </c>
      <c r="K73" s="47"/>
      <c r="L73" s="47">
        <v>608140</v>
      </c>
      <c r="M73" s="45">
        <v>6</v>
      </c>
      <c r="N73" s="62">
        <v>44221</v>
      </c>
      <c r="O73" s="41"/>
      <c r="P73" s="42">
        <v>363499.33399999997</v>
      </c>
      <c r="Q73" s="42">
        <f t="shared" si="0"/>
        <v>971639.33400000003</v>
      </c>
    </row>
    <row r="74" spans="2:17" s="43" customFormat="1" x14ac:dyDescent="0.25">
      <c r="B74" s="37">
        <f t="shared" si="1"/>
        <v>62</v>
      </c>
      <c r="C74" s="37" t="s">
        <v>13</v>
      </c>
      <c r="D74" s="37">
        <v>30465933</v>
      </c>
      <c r="E74" s="38" t="s">
        <v>268</v>
      </c>
      <c r="F74" s="38" t="s">
        <v>177</v>
      </c>
      <c r="G74" s="46" t="s">
        <v>234</v>
      </c>
      <c r="H74" s="46" t="s">
        <v>179</v>
      </c>
      <c r="I74" s="39">
        <v>0</v>
      </c>
      <c r="J74" s="40">
        <v>82161648</v>
      </c>
      <c r="K74" s="47"/>
      <c r="L74" s="47">
        <v>507991</v>
      </c>
      <c r="M74" s="45">
        <v>6</v>
      </c>
      <c r="N74" s="62">
        <v>44221</v>
      </c>
      <c r="O74" s="41"/>
      <c r="P74" s="42">
        <v>507990.4</v>
      </c>
      <c r="Q74" s="42">
        <f t="shared" si="0"/>
        <v>1015981.4</v>
      </c>
    </row>
    <row r="75" spans="2:17" s="43" customFormat="1" x14ac:dyDescent="0.25">
      <c r="B75" s="37">
        <f t="shared" si="1"/>
        <v>63</v>
      </c>
      <c r="C75" s="37" t="s">
        <v>13</v>
      </c>
      <c r="D75" s="37">
        <v>30465049</v>
      </c>
      <c r="E75" s="38" t="s">
        <v>269</v>
      </c>
      <c r="F75" s="38" t="s">
        <v>177</v>
      </c>
      <c r="G75" s="46" t="s">
        <v>177</v>
      </c>
      <c r="H75" s="46" t="s">
        <v>179</v>
      </c>
      <c r="I75" s="39">
        <v>0</v>
      </c>
      <c r="J75" s="40">
        <v>82161648</v>
      </c>
      <c r="K75" s="47"/>
      <c r="L75" s="47">
        <v>1402764</v>
      </c>
      <c r="M75" s="45">
        <v>6</v>
      </c>
      <c r="N75" s="62">
        <v>44221</v>
      </c>
      <c r="O75" s="41"/>
      <c r="P75" s="42">
        <v>168022.264</v>
      </c>
      <c r="Q75" s="42">
        <f t="shared" si="0"/>
        <v>1570786.264</v>
      </c>
    </row>
    <row r="76" spans="2:17" s="43" customFormat="1" x14ac:dyDescent="0.25">
      <c r="B76" s="37">
        <f t="shared" si="1"/>
        <v>64</v>
      </c>
      <c r="C76" s="37" t="s">
        <v>13</v>
      </c>
      <c r="D76" s="37">
        <v>30103864</v>
      </c>
      <c r="E76" s="38" t="s">
        <v>270</v>
      </c>
      <c r="F76" s="38" t="s">
        <v>177</v>
      </c>
      <c r="G76" s="46" t="s">
        <v>271</v>
      </c>
      <c r="H76" s="46" t="s">
        <v>179</v>
      </c>
      <c r="I76" s="39">
        <v>0</v>
      </c>
      <c r="J76" s="40">
        <v>82161648</v>
      </c>
      <c r="K76" s="47"/>
      <c r="L76" s="47">
        <v>65018</v>
      </c>
      <c r="M76" s="45">
        <v>6</v>
      </c>
      <c r="N76" s="62">
        <v>44221</v>
      </c>
      <c r="O76" s="41"/>
      <c r="P76" s="42">
        <v>78016.902000000002</v>
      </c>
      <c r="Q76" s="42">
        <f t="shared" si="0"/>
        <v>143034.902</v>
      </c>
    </row>
    <row r="77" spans="2:17" s="43" customFormat="1" x14ac:dyDescent="0.25">
      <c r="B77" s="37">
        <f t="shared" si="1"/>
        <v>65</v>
      </c>
      <c r="C77" s="37" t="s">
        <v>13</v>
      </c>
      <c r="D77" s="37">
        <v>30467193</v>
      </c>
      <c r="E77" s="38" t="s">
        <v>272</v>
      </c>
      <c r="F77" s="38" t="s">
        <v>177</v>
      </c>
      <c r="G77" s="46" t="s">
        <v>177</v>
      </c>
      <c r="H77" s="46" t="s">
        <v>179</v>
      </c>
      <c r="I77" s="39">
        <v>1114917.9749999999</v>
      </c>
      <c r="J77" s="40">
        <v>82161648</v>
      </c>
      <c r="K77" s="47"/>
      <c r="L77" s="47">
        <v>1128761</v>
      </c>
      <c r="M77" s="45">
        <v>6</v>
      </c>
      <c r="N77" s="62">
        <v>44221</v>
      </c>
      <c r="O77" s="41"/>
      <c r="P77" s="42">
        <v>1953978.7379999999</v>
      </c>
      <c r="Q77" s="42">
        <f t="shared" si="0"/>
        <v>4197657.7129999995</v>
      </c>
    </row>
    <row r="78" spans="2:17" s="43" customFormat="1" x14ac:dyDescent="0.25">
      <c r="B78" s="37">
        <f t="shared" si="1"/>
        <v>66</v>
      </c>
      <c r="C78" s="37" t="s">
        <v>13</v>
      </c>
      <c r="D78" s="37">
        <v>30103817</v>
      </c>
      <c r="E78" s="38" t="s">
        <v>273</v>
      </c>
      <c r="F78" s="38" t="s">
        <v>177</v>
      </c>
      <c r="G78" s="46" t="s">
        <v>177</v>
      </c>
      <c r="H78" s="46" t="s">
        <v>179</v>
      </c>
      <c r="I78" s="39">
        <v>325902.02400000003</v>
      </c>
      <c r="J78" s="40">
        <v>82161648</v>
      </c>
      <c r="K78" s="47"/>
      <c r="L78" s="47">
        <v>112668</v>
      </c>
      <c r="M78" s="45">
        <v>6</v>
      </c>
      <c r="N78" s="62">
        <v>44221</v>
      </c>
      <c r="O78" s="41"/>
      <c r="P78" s="42">
        <v>110430.296</v>
      </c>
      <c r="Q78" s="42">
        <f t="shared" ref="Q78:Q99" si="2">+I78+L78+P78</f>
        <v>549000.32000000007</v>
      </c>
    </row>
    <row r="79" spans="2:17" s="43" customFormat="1" ht="22.5" x14ac:dyDescent="0.25">
      <c r="B79" s="37">
        <f t="shared" ref="B79:B99" si="3">+B78+1</f>
        <v>67</v>
      </c>
      <c r="C79" s="37" t="s">
        <v>13</v>
      </c>
      <c r="D79" s="37">
        <v>40001489</v>
      </c>
      <c r="E79" s="38" t="s">
        <v>274</v>
      </c>
      <c r="F79" s="38" t="s">
        <v>177</v>
      </c>
      <c r="G79" s="46" t="s">
        <v>190</v>
      </c>
      <c r="H79" s="46" t="s">
        <v>179</v>
      </c>
      <c r="I79" s="39">
        <v>259880.05900000001</v>
      </c>
      <c r="J79" s="40">
        <v>82161648</v>
      </c>
      <c r="K79" s="47"/>
      <c r="L79" s="47">
        <v>272739</v>
      </c>
      <c r="M79" s="45">
        <v>6</v>
      </c>
      <c r="N79" s="62">
        <v>44221</v>
      </c>
      <c r="O79" s="41"/>
      <c r="P79" s="42">
        <v>207437</v>
      </c>
      <c r="Q79" s="42">
        <f t="shared" si="2"/>
        <v>740056.05900000001</v>
      </c>
    </row>
    <row r="80" spans="2:17" s="43" customFormat="1" x14ac:dyDescent="0.25">
      <c r="B80" s="37">
        <f t="shared" si="3"/>
        <v>68</v>
      </c>
      <c r="C80" s="37" t="s">
        <v>13</v>
      </c>
      <c r="D80" s="37">
        <v>30078248</v>
      </c>
      <c r="E80" s="38" t="s">
        <v>275</v>
      </c>
      <c r="F80" s="38" t="s">
        <v>177</v>
      </c>
      <c r="G80" s="46" t="s">
        <v>177</v>
      </c>
      <c r="H80" s="46" t="s">
        <v>179</v>
      </c>
      <c r="I80" s="39">
        <v>32198.1</v>
      </c>
      <c r="J80" s="40">
        <v>82161648</v>
      </c>
      <c r="K80" s="47"/>
      <c r="L80" s="47">
        <v>2649486</v>
      </c>
      <c r="M80" s="45">
        <v>7</v>
      </c>
      <c r="N80" s="62">
        <v>44221</v>
      </c>
      <c r="O80" s="41"/>
      <c r="P80" s="42">
        <v>131453</v>
      </c>
      <c r="Q80" s="42">
        <f t="shared" si="2"/>
        <v>2813137.1</v>
      </c>
    </row>
    <row r="81" spans="2:17" s="43" customFormat="1" x14ac:dyDescent="0.25">
      <c r="B81" s="37">
        <f t="shared" si="3"/>
        <v>69</v>
      </c>
      <c r="C81" s="37" t="s">
        <v>13</v>
      </c>
      <c r="D81" s="37">
        <v>30484096</v>
      </c>
      <c r="E81" s="38" t="s">
        <v>276</v>
      </c>
      <c r="F81" s="38" t="s">
        <v>177</v>
      </c>
      <c r="G81" s="46" t="s">
        <v>218</v>
      </c>
      <c r="H81" s="46" t="s">
        <v>179</v>
      </c>
      <c r="I81" s="39">
        <v>97440</v>
      </c>
      <c r="J81" s="40">
        <v>82161648</v>
      </c>
      <c r="K81" s="47"/>
      <c r="L81" s="47">
        <v>146600</v>
      </c>
      <c r="M81" s="45">
        <v>8</v>
      </c>
      <c r="N81" s="62">
        <v>44221</v>
      </c>
      <c r="O81" s="41"/>
      <c r="P81" s="42">
        <v>146160</v>
      </c>
      <c r="Q81" s="42">
        <f t="shared" si="2"/>
        <v>390200</v>
      </c>
    </row>
    <row r="82" spans="2:17" s="43" customFormat="1" x14ac:dyDescent="0.25">
      <c r="B82" s="37">
        <f t="shared" si="3"/>
        <v>70</v>
      </c>
      <c r="C82" s="37" t="s">
        <v>13</v>
      </c>
      <c r="D82" s="37">
        <v>40009852</v>
      </c>
      <c r="E82" s="38" t="s">
        <v>277</v>
      </c>
      <c r="F82" s="38" t="s">
        <v>177</v>
      </c>
      <c r="G82" s="46" t="s">
        <v>255</v>
      </c>
      <c r="H82" s="46" t="s">
        <v>179</v>
      </c>
      <c r="I82" s="39">
        <v>75496.97</v>
      </c>
      <c r="J82" s="40">
        <v>82161648</v>
      </c>
      <c r="K82" s="47"/>
      <c r="L82" s="47">
        <v>99763</v>
      </c>
      <c r="M82" s="45">
        <v>8</v>
      </c>
      <c r="N82" s="62">
        <v>44221</v>
      </c>
      <c r="O82" s="41"/>
      <c r="P82" s="42">
        <v>97664</v>
      </c>
      <c r="Q82" s="42">
        <f t="shared" si="2"/>
        <v>272923.96999999997</v>
      </c>
    </row>
    <row r="83" spans="2:17" s="43" customFormat="1" x14ac:dyDescent="0.25">
      <c r="B83" s="37">
        <f t="shared" si="3"/>
        <v>71</v>
      </c>
      <c r="C83" s="37" t="s">
        <v>13</v>
      </c>
      <c r="D83" s="37">
        <v>30459960</v>
      </c>
      <c r="E83" s="38" t="s">
        <v>278</v>
      </c>
      <c r="F83" s="38" t="s">
        <v>177</v>
      </c>
      <c r="G83" s="46" t="s">
        <v>247</v>
      </c>
      <c r="H83" s="46" t="s">
        <v>179</v>
      </c>
      <c r="I83" s="39">
        <v>74482.704000000012</v>
      </c>
      <c r="J83" s="40">
        <v>82161648</v>
      </c>
      <c r="K83" s="47"/>
      <c r="L83" s="47">
        <v>1135234</v>
      </c>
      <c r="M83" s="45">
        <v>8</v>
      </c>
      <c r="N83" s="62">
        <v>44221</v>
      </c>
      <c r="O83" s="41"/>
      <c r="P83" s="42">
        <v>925234</v>
      </c>
      <c r="Q83" s="42">
        <f t="shared" si="2"/>
        <v>2134950.7039999999</v>
      </c>
    </row>
    <row r="84" spans="2:17" s="43" customFormat="1" x14ac:dyDescent="0.25">
      <c r="B84" s="37">
        <f t="shared" si="3"/>
        <v>72</v>
      </c>
      <c r="C84" s="37" t="s">
        <v>13</v>
      </c>
      <c r="D84" s="37">
        <v>40005875</v>
      </c>
      <c r="E84" s="38" t="s">
        <v>279</v>
      </c>
      <c r="F84" s="38" t="s">
        <v>177</v>
      </c>
      <c r="G84" s="46" t="s">
        <v>181</v>
      </c>
      <c r="H84" s="46" t="s">
        <v>179</v>
      </c>
      <c r="I84" s="39">
        <v>69836.384999999995</v>
      </c>
      <c r="J84" s="40">
        <v>82161648</v>
      </c>
      <c r="K84" s="47"/>
      <c r="L84" s="47">
        <v>7964</v>
      </c>
      <c r="M84" s="45">
        <v>8</v>
      </c>
      <c r="N84" s="62">
        <v>44221</v>
      </c>
      <c r="O84" s="41"/>
      <c r="P84" s="42">
        <v>4398</v>
      </c>
      <c r="Q84" s="42">
        <f t="shared" si="2"/>
        <v>82198.384999999995</v>
      </c>
    </row>
    <row r="85" spans="2:17" s="43" customFormat="1" x14ac:dyDescent="0.25">
      <c r="B85" s="37">
        <f t="shared" si="3"/>
        <v>73</v>
      </c>
      <c r="C85" s="37" t="s">
        <v>13</v>
      </c>
      <c r="D85" s="37">
        <v>30444424</v>
      </c>
      <c r="E85" s="38" t="s">
        <v>280</v>
      </c>
      <c r="F85" s="38" t="s">
        <v>177</v>
      </c>
      <c r="G85" s="46" t="s">
        <v>281</v>
      </c>
      <c r="H85" s="46" t="s">
        <v>179</v>
      </c>
      <c r="I85" s="39">
        <v>64704.625999999997</v>
      </c>
      <c r="J85" s="40">
        <v>82161648</v>
      </c>
      <c r="K85" s="47"/>
      <c r="L85" s="47">
        <v>27731</v>
      </c>
      <c r="M85" s="45">
        <v>8</v>
      </c>
      <c r="N85" s="62">
        <v>44221</v>
      </c>
      <c r="O85" s="41"/>
      <c r="P85" s="42">
        <v>27731</v>
      </c>
      <c r="Q85" s="42">
        <f t="shared" si="2"/>
        <v>120166.62599999999</v>
      </c>
    </row>
    <row r="86" spans="2:17" s="43" customFormat="1" x14ac:dyDescent="0.25">
      <c r="B86" s="37">
        <f t="shared" si="3"/>
        <v>74</v>
      </c>
      <c r="C86" s="37" t="s">
        <v>13</v>
      </c>
      <c r="D86" s="37">
        <v>40005869</v>
      </c>
      <c r="E86" s="38" t="s">
        <v>282</v>
      </c>
      <c r="F86" s="38" t="s">
        <v>177</v>
      </c>
      <c r="G86" s="46" t="s">
        <v>186</v>
      </c>
      <c r="H86" s="46" t="s">
        <v>179</v>
      </c>
      <c r="I86" s="39">
        <v>58558.116000000002</v>
      </c>
      <c r="J86" s="40">
        <v>82161648</v>
      </c>
      <c r="K86" s="47"/>
      <c r="L86" s="47">
        <v>108751</v>
      </c>
      <c r="M86" s="45">
        <v>8</v>
      </c>
      <c r="N86" s="62">
        <v>44221</v>
      </c>
      <c r="O86" s="41"/>
      <c r="P86" s="42">
        <v>108751</v>
      </c>
      <c r="Q86" s="42">
        <f t="shared" si="2"/>
        <v>276060.11600000004</v>
      </c>
    </row>
    <row r="87" spans="2:17" s="43" customFormat="1" x14ac:dyDescent="0.25">
      <c r="B87" s="37">
        <f t="shared" si="3"/>
        <v>75</v>
      </c>
      <c r="C87" s="37" t="s">
        <v>13</v>
      </c>
      <c r="D87" s="37">
        <v>30482540</v>
      </c>
      <c r="E87" s="38" t="s">
        <v>283</v>
      </c>
      <c r="F87" s="38" t="s">
        <v>177</v>
      </c>
      <c r="G87" s="46" t="s">
        <v>181</v>
      </c>
      <c r="H87" s="46" t="s">
        <v>179</v>
      </c>
      <c r="I87" s="39">
        <v>56845.069000000003</v>
      </c>
      <c r="J87" s="40">
        <v>82161648</v>
      </c>
      <c r="K87" s="47"/>
      <c r="L87" s="47">
        <v>25650</v>
      </c>
      <c r="M87" s="45">
        <v>8</v>
      </c>
      <c r="N87" s="62">
        <v>44221</v>
      </c>
      <c r="O87" s="41"/>
      <c r="P87" s="42">
        <v>25650</v>
      </c>
      <c r="Q87" s="42">
        <f t="shared" si="2"/>
        <v>108145.069</v>
      </c>
    </row>
    <row r="88" spans="2:17" s="43" customFormat="1" x14ac:dyDescent="0.25">
      <c r="B88" s="37">
        <f t="shared" si="3"/>
        <v>76</v>
      </c>
      <c r="C88" s="37" t="s">
        <v>13</v>
      </c>
      <c r="D88" s="37">
        <v>40010661</v>
      </c>
      <c r="E88" s="38" t="s">
        <v>284</v>
      </c>
      <c r="F88" s="38" t="s">
        <v>177</v>
      </c>
      <c r="G88" s="46" t="s">
        <v>255</v>
      </c>
      <c r="H88" s="46" t="s">
        <v>179</v>
      </c>
      <c r="I88" s="39">
        <v>56246.993999999999</v>
      </c>
      <c r="J88" s="40">
        <v>82161648</v>
      </c>
      <c r="K88" s="47"/>
      <c r="L88" s="47">
        <v>71665</v>
      </c>
      <c r="M88" s="45">
        <v>8</v>
      </c>
      <c r="N88" s="62">
        <v>44221</v>
      </c>
      <c r="O88" s="41"/>
      <c r="P88" s="42">
        <v>69567</v>
      </c>
      <c r="Q88" s="42">
        <f t="shared" si="2"/>
        <v>197478.99400000001</v>
      </c>
    </row>
    <row r="89" spans="2:17" s="43" customFormat="1" x14ac:dyDescent="0.25">
      <c r="B89" s="37">
        <f t="shared" si="3"/>
        <v>77</v>
      </c>
      <c r="C89" s="37" t="s">
        <v>13</v>
      </c>
      <c r="D89" s="37">
        <v>40008168</v>
      </c>
      <c r="E89" s="38" t="s">
        <v>285</v>
      </c>
      <c r="F89" s="38" t="s">
        <v>177</v>
      </c>
      <c r="G89" s="46" t="s">
        <v>255</v>
      </c>
      <c r="H89" s="46" t="s">
        <v>179</v>
      </c>
      <c r="I89" s="39">
        <v>56171.372000000003</v>
      </c>
      <c r="J89" s="40">
        <v>82161648</v>
      </c>
      <c r="K89" s="47"/>
      <c r="L89" s="47">
        <v>271686</v>
      </c>
      <c r="M89" s="45">
        <v>8</v>
      </c>
      <c r="N89" s="62">
        <v>44221</v>
      </c>
      <c r="O89" s="41"/>
      <c r="P89" s="42">
        <v>269444</v>
      </c>
      <c r="Q89" s="42">
        <f t="shared" si="2"/>
        <v>597301.37199999997</v>
      </c>
    </row>
    <row r="90" spans="2:17" s="43" customFormat="1" x14ac:dyDescent="0.25">
      <c r="B90" s="37">
        <f t="shared" si="3"/>
        <v>78</v>
      </c>
      <c r="C90" s="37" t="s">
        <v>13</v>
      </c>
      <c r="D90" s="37">
        <v>30133162</v>
      </c>
      <c r="E90" s="38" t="s">
        <v>286</v>
      </c>
      <c r="F90" s="38" t="s">
        <v>177</v>
      </c>
      <c r="G90" s="46" t="s">
        <v>181</v>
      </c>
      <c r="H90" s="46" t="s">
        <v>179</v>
      </c>
      <c r="I90" s="39">
        <v>47634.625</v>
      </c>
      <c r="J90" s="40">
        <v>82161648</v>
      </c>
      <c r="K90" s="47"/>
      <c r="L90" s="47">
        <v>19054</v>
      </c>
      <c r="M90" s="45">
        <v>8</v>
      </c>
      <c r="N90" s="62">
        <v>44221</v>
      </c>
      <c r="O90" s="41"/>
      <c r="P90" s="42">
        <v>19054</v>
      </c>
      <c r="Q90" s="42">
        <f t="shared" si="2"/>
        <v>85742.625</v>
      </c>
    </row>
    <row r="91" spans="2:17" s="43" customFormat="1" ht="22.5" x14ac:dyDescent="0.25">
      <c r="B91" s="37">
        <f t="shared" si="3"/>
        <v>79</v>
      </c>
      <c r="C91" s="37" t="s">
        <v>13</v>
      </c>
      <c r="D91" s="37">
        <v>40005872</v>
      </c>
      <c r="E91" s="38" t="s">
        <v>287</v>
      </c>
      <c r="F91" s="38" t="s">
        <v>177</v>
      </c>
      <c r="G91" s="46" t="s">
        <v>181</v>
      </c>
      <c r="H91" s="46" t="s">
        <v>179</v>
      </c>
      <c r="I91" s="39">
        <v>34660.536999999997</v>
      </c>
      <c r="J91" s="40">
        <v>82161648</v>
      </c>
      <c r="K91" s="47"/>
      <c r="L91" s="47">
        <v>35165</v>
      </c>
      <c r="M91" s="45">
        <v>8</v>
      </c>
      <c r="N91" s="62">
        <v>44221</v>
      </c>
      <c r="O91" s="41"/>
      <c r="P91" s="42">
        <v>32080</v>
      </c>
      <c r="Q91" s="42">
        <f t="shared" si="2"/>
        <v>101905.537</v>
      </c>
    </row>
    <row r="92" spans="2:17" s="43" customFormat="1" x14ac:dyDescent="0.25">
      <c r="B92" s="37">
        <f t="shared" si="3"/>
        <v>80</v>
      </c>
      <c r="C92" s="37" t="s">
        <v>13</v>
      </c>
      <c r="D92" s="37">
        <v>30125456</v>
      </c>
      <c r="E92" s="38" t="s">
        <v>288</v>
      </c>
      <c r="F92" s="38" t="s">
        <v>177</v>
      </c>
      <c r="G92" s="46" t="s">
        <v>192</v>
      </c>
      <c r="H92" s="46" t="s">
        <v>179</v>
      </c>
      <c r="I92" s="39">
        <v>32646.240000000002</v>
      </c>
      <c r="J92" s="40">
        <v>82161648</v>
      </c>
      <c r="K92" s="47"/>
      <c r="L92" s="47">
        <v>10883</v>
      </c>
      <c r="M92" s="45">
        <v>8</v>
      </c>
      <c r="N92" s="62">
        <v>44221</v>
      </c>
      <c r="O92" s="41"/>
      <c r="P92" s="42">
        <v>10883</v>
      </c>
      <c r="Q92" s="42">
        <f t="shared" si="2"/>
        <v>54412.240000000005</v>
      </c>
    </row>
    <row r="93" spans="2:17" s="43" customFormat="1" x14ac:dyDescent="0.25">
      <c r="B93" s="37">
        <f t="shared" si="3"/>
        <v>81</v>
      </c>
      <c r="C93" s="37" t="s">
        <v>13</v>
      </c>
      <c r="D93" s="37">
        <v>30438672</v>
      </c>
      <c r="E93" s="38" t="s">
        <v>289</v>
      </c>
      <c r="F93" s="38" t="s">
        <v>177</v>
      </c>
      <c r="G93" s="46" t="s">
        <v>186</v>
      </c>
      <c r="H93" s="46" t="s">
        <v>179</v>
      </c>
      <c r="I93" s="39">
        <v>30730.381000000001</v>
      </c>
      <c r="J93" s="40">
        <v>82161648</v>
      </c>
      <c r="K93" s="47"/>
      <c r="L93" s="47">
        <v>54345</v>
      </c>
      <c r="M93" s="45">
        <v>8</v>
      </c>
      <c r="N93" s="62">
        <v>44221</v>
      </c>
      <c r="O93" s="41"/>
      <c r="P93" s="42">
        <v>13551</v>
      </c>
      <c r="Q93" s="42">
        <f t="shared" si="2"/>
        <v>98626.380999999994</v>
      </c>
    </row>
    <row r="94" spans="2:17" s="43" customFormat="1" x14ac:dyDescent="0.25">
      <c r="B94" s="37">
        <f t="shared" si="3"/>
        <v>82</v>
      </c>
      <c r="C94" s="37" t="s">
        <v>13</v>
      </c>
      <c r="D94" s="37">
        <v>40008163</v>
      </c>
      <c r="E94" s="38" t="s">
        <v>290</v>
      </c>
      <c r="F94" s="38" t="s">
        <v>177</v>
      </c>
      <c r="G94" s="46" t="s">
        <v>255</v>
      </c>
      <c r="H94" s="46" t="s">
        <v>179</v>
      </c>
      <c r="I94" s="39">
        <v>24174.093000000001</v>
      </c>
      <c r="J94" s="40">
        <v>82161648</v>
      </c>
      <c r="K94" s="47"/>
      <c r="L94" s="47">
        <v>283575</v>
      </c>
      <c r="M94" s="45">
        <v>8</v>
      </c>
      <c r="N94" s="62">
        <v>44221</v>
      </c>
      <c r="O94" s="41"/>
      <c r="P94" s="42">
        <v>281414</v>
      </c>
      <c r="Q94" s="42">
        <f t="shared" si="2"/>
        <v>589163.09299999999</v>
      </c>
    </row>
    <row r="95" spans="2:17" s="43" customFormat="1" x14ac:dyDescent="0.25">
      <c r="B95" s="37">
        <f t="shared" si="3"/>
        <v>83</v>
      </c>
      <c r="C95" s="37" t="s">
        <v>13</v>
      </c>
      <c r="D95" s="37">
        <v>30446772</v>
      </c>
      <c r="E95" s="38" t="s">
        <v>291</v>
      </c>
      <c r="F95" s="38" t="s">
        <v>177</v>
      </c>
      <c r="G95" s="46" t="s">
        <v>234</v>
      </c>
      <c r="H95" s="46" t="s">
        <v>179</v>
      </c>
      <c r="I95" s="39">
        <v>21243.615000000002</v>
      </c>
      <c r="J95" s="40">
        <v>82161648</v>
      </c>
      <c r="K95" s="47"/>
      <c r="L95" s="47">
        <v>16824</v>
      </c>
      <c r="M95" s="45">
        <v>8</v>
      </c>
      <c r="N95" s="62">
        <v>44221</v>
      </c>
      <c r="O95" s="41"/>
      <c r="P95" s="42">
        <v>15772</v>
      </c>
      <c r="Q95" s="42">
        <f t="shared" si="2"/>
        <v>53839.615000000005</v>
      </c>
    </row>
    <row r="96" spans="2:17" s="43" customFormat="1" ht="22.5" x14ac:dyDescent="0.25">
      <c r="B96" s="37">
        <f t="shared" si="3"/>
        <v>84</v>
      </c>
      <c r="C96" s="37" t="s">
        <v>13</v>
      </c>
      <c r="D96" s="37">
        <v>40002933</v>
      </c>
      <c r="E96" s="38" t="s">
        <v>292</v>
      </c>
      <c r="F96" s="38" t="s">
        <v>177</v>
      </c>
      <c r="G96" s="46" t="s">
        <v>293</v>
      </c>
      <c r="H96" s="46" t="s">
        <v>179</v>
      </c>
      <c r="I96" s="39">
        <v>19259.759999999998</v>
      </c>
      <c r="J96" s="40">
        <v>82161648</v>
      </c>
      <c r="K96" s="47"/>
      <c r="L96" s="47">
        <v>47641</v>
      </c>
      <c r="M96" s="45">
        <v>8</v>
      </c>
      <c r="N96" s="62">
        <v>44221</v>
      </c>
      <c r="O96" s="41"/>
      <c r="P96" s="42">
        <v>44939</v>
      </c>
      <c r="Q96" s="42">
        <f t="shared" si="2"/>
        <v>111839.76</v>
      </c>
    </row>
    <row r="97" spans="2:17" s="43" customFormat="1" x14ac:dyDescent="0.25">
      <c r="B97" s="37">
        <f t="shared" si="3"/>
        <v>85</v>
      </c>
      <c r="C97" s="37" t="s">
        <v>13</v>
      </c>
      <c r="D97" s="37">
        <v>40000019</v>
      </c>
      <c r="E97" s="38" t="s">
        <v>294</v>
      </c>
      <c r="F97" s="38" t="s">
        <v>177</v>
      </c>
      <c r="G97" s="46" t="s">
        <v>181</v>
      </c>
      <c r="H97" s="46" t="s">
        <v>179</v>
      </c>
      <c r="I97" s="39">
        <v>19148.102000000003</v>
      </c>
      <c r="J97" s="40">
        <v>82161648</v>
      </c>
      <c r="K97" s="47"/>
      <c r="L97" s="47">
        <v>107557</v>
      </c>
      <c r="M97" s="45">
        <v>8</v>
      </c>
      <c r="N97" s="62">
        <v>44221</v>
      </c>
      <c r="O97" s="41"/>
      <c r="P97" s="42">
        <v>107556</v>
      </c>
      <c r="Q97" s="42">
        <f t="shared" si="2"/>
        <v>234261.10200000001</v>
      </c>
    </row>
    <row r="98" spans="2:17" s="43" customFormat="1" x14ac:dyDescent="0.25">
      <c r="B98" s="37">
        <f t="shared" si="3"/>
        <v>86</v>
      </c>
      <c r="C98" s="37" t="s">
        <v>13</v>
      </c>
      <c r="D98" s="37">
        <v>30137138</v>
      </c>
      <c r="E98" s="38" t="s">
        <v>295</v>
      </c>
      <c r="F98" s="38" t="s">
        <v>177</v>
      </c>
      <c r="G98" s="46" t="s">
        <v>234</v>
      </c>
      <c r="H98" s="46" t="s">
        <v>179</v>
      </c>
      <c r="I98" s="39">
        <v>16713</v>
      </c>
      <c r="J98" s="40">
        <v>82161648</v>
      </c>
      <c r="K98" s="47"/>
      <c r="L98" s="47">
        <v>22284</v>
      </c>
      <c r="M98" s="45">
        <v>8</v>
      </c>
      <c r="N98" s="62">
        <v>44221</v>
      </c>
      <c r="O98" s="41"/>
      <c r="P98" s="42">
        <v>22284</v>
      </c>
      <c r="Q98" s="42">
        <f t="shared" si="2"/>
        <v>61281</v>
      </c>
    </row>
    <row r="99" spans="2:17" s="43" customFormat="1" x14ac:dyDescent="0.25">
      <c r="B99" s="37">
        <f t="shared" si="3"/>
        <v>87</v>
      </c>
      <c r="C99" s="37" t="s">
        <v>13</v>
      </c>
      <c r="D99" s="37">
        <v>30381122</v>
      </c>
      <c r="E99" s="38" t="s">
        <v>296</v>
      </c>
      <c r="F99" s="38" t="s">
        <v>177</v>
      </c>
      <c r="G99" s="46" t="s">
        <v>181</v>
      </c>
      <c r="H99" s="46" t="s">
        <v>179</v>
      </c>
      <c r="I99" s="39">
        <v>13440</v>
      </c>
      <c r="J99" s="40">
        <v>82161648</v>
      </c>
      <c r="K99" s="47"/>
      <c r="L99" s="47">
        <v>10080</v>
      </c>
      <c r="M99" s="45">
        <v>8</v>
      </c>
      <c r="N99" s="62">
        <v>44221</v>
      </c>
      <c r="O99" s="41"/>
      <c r="P99" s="42">
        <v>10080</v>
      </c>
      <c r="Q99" s="42">
        <f t="shared" si="2"/>
        <v>33600</v>
      </c>
    </row>
    <row r="100" spans="2:17" ht="15" customHeight="1" x14ac:dyDescent="0.2">
      <c r="B100" s="156" t="s">
        <v>0</v>
      </c>
      <c r="C100" s="157"/>
      <c r="D100" s="157"/>
      <c r="E100" s="157"/>
      <c r="F100" s="157"/>
      <c r="G100" s="157"/>
      <c r="H100" s="158"/>
      <c r="I100" s="5">
        <f>SUM(I13:I99)</f>
        <v>27345313.632999998</v>
      </c>
      <c r="J100" s="5">
        <f>SUM(J13:J99)</f>
        <v>7148063376</v>
      </c>
      <c r="K100" s="5">
        <f>SUM(K13:K99)</f>
        <v>0</v>
      </c>
      <c r="L100" s="5">
        <f>SUM(L13:L99)</f>
        <v>33389632</v>
      </c>
      <c r="M100" s="7"/>
      <c r="N100" s="7"/>
      <c r="O100" s="4"/>
      <c r="P100" s="5">
        <f>SUM(P13:P99)</f>
        <v>26985048.969999995</v>
      </c>
      <c r="Q100" s="5">
        <f>SUM(Q13:Q99)</f>
        <v>87719994.60299997</v>
      </c>
    </row>
    <row r="101" spans="2:17" s="34" customFormat="1" ht="20.25" customHeight="1" x14ac:dyDescent="0.2">
      <c r="B101" s="170"/>
      <c r="C101" s="170"/>
      <c r="D101" s="170"/>
      <c r="E101" s="170"/>
      <c r="F101" s="35"/>
      <c r="G101" s="35"/>
      <c r="M101" s="35"/>
      <c r="O101" s="51"/>
    </row>
    <row r="102" spans="2:17" s="34" customFormat="1" x14ac:dyDescent="0.2">
      <c r="B102" s="165"/>
      <c r="C102" s="165"/>
      <c r="D102" s="165"/>
      <c r="E102" s="165"/>
      <c r="F102" s="165"/>
      <c r="G102" s="165"/>
      <c r="H102" s="165"/>
      <c r="I102" s="165"/>
      <c r="J102" s="165"/>
      <c r="K102" s="165"/>
      <c r="L102" s="165"/>
      <c r="M102" s="165"/>
      <c r="N102" s="165"/>
      <c r="O102" s="51"/>
    </row>
    <row r="103" spans="2:17" s="34" customFormat="1" x14ac:dyDescent="0.2">
      <c r="B103" s="35"/>
      <c r="D103" s="35"/>
      <c r="M103" s="35"/>
    </row>
    <row r="104" spans="2:17" s="34" customFormat="1" x14ac:dyDescent="0.2">
      <c r="B104" s="35"/>
      <c r="D104" s="35"/>
      <c r="M104" s="35"/>
    </row>
    <row r="105" spans="2:17" s="34" customFormat="1" x14ac:dyDescent="0.2">
      <c r="B105" s="35"/>
      <c r="D105" s="35"/>
      <c r="M105" s="35"/>
    </row>
    <row r="106" spans="2:17" s="34" customFormat="1" x14ac:dyDescent="0.2">
      <c r="B106" s="35"/>
      <c r="D106" s="35"/>
      <c r="M106" s="35"/>
    </row>
    <row r="107" spans="2:17" s="34" customFormat="1" x14ac:dyDescent="0.2">
      <c r="B107" s="35"/>
      <c r="D107" s="35"/>
      <c r="M107" s="35"/>
    </row>
    <row r="108" spans="2:17" s="34" customFormat="1" x14ac:dyDescent="0.2">
      <c r="B108" s="35"/>
      <c r="D108" s="35"/>
      <c r="M108" s="35"/>
    </row>
    <row r="109" spans="2:17" s="34" customFormat="1" x14ac:dyDescent="0.2">
      <c r="B109" s="35"/>
      <c r="D109" s="35"/>
      <c r="M109" s="35"/>
    </row>
    <row r="110" spans="2:17" s="34" customFormat="1" x14ac:dyDescent="0.2">
      <c r="B110" s="35"/>
      <c r="D110" s="35"/>
      <c r="M110" s="35"/>
    </row>
    <row r="111" spans="2:17" s="34" customFormat="1" x14ac:dyDescent="0.2">
      <c r="B111" s="35"/>
      <c r="D111" s="35"/>
      <c r="M111" s="35"/>
    </row>
    <row r="112" spans="2:17" s="34" customFormat="1" x14ac:dyDescent="0.2">
      <c r="B112" s="35"/>
      <c r="D112" s="35"/>
      <c r="M112" s="35"/>
    </row>
    <row r="113" spans="2:13" s="34" customFormat="1" x14ac:dyDescent="0.2">
      <c r="B113" s="35"/>
      <c r="D113" s="35"/>
      <c r="M113" s="35"/>
    </row>
    <row r="114" spans="2:13" s="34" customFormat="1" x14ac:dyDescent="0.2">
      <c r="B114" s="35"/>
      <c r="D114" s="35"/>
      <c r="M114" s="35"/>
    </row>
    <row r="115" spans="2:13" s="34" customFormat="1" x14ac:dyDescent="0.2">
      <c r="B115" s="35"/>
      <c r="D115" s="35"/>
      <c r="M115" s="35"/>
    </row>
    <row r="116" spans="2:13" s="34" customFormat="1" x14ac:dyDescent="0.2">
      <c r="B116" s="35"/>
      <c r="D116" s="35"/>
      <c r="M116" s="35"/>
    </row>
    <row r="117" spans="2:13" s="34" customFormat="1" x14ac:dyDescent="0.2">
      <c r="B117" s="35"/>
      <c r="D117" s="35"/>
      <c r="M117" s="35"/>
    </row>
    <row r="118" spans="2:13" s="34" customFormat="1" x14ac:dyDescent="0.2">
      <c r="B118" s="35"/>
      <c r="D118" s="35"/>
      <c r="M118" s="35"/>
    </row>
    <row r="119" spans="2:13" s="34" customFormat="1" x14ac:dyDescent="0.2">
      <c r="B119" s="35"/>
      <c r="D119" s="35"/>
      <c r="M119" s="35"/>
    </row>
    <row r="120" spans="2:13" s="34" customFormat="1" x14ac:dyDescent="0.2">
      <c r="B120" s="35"/>
      <c r="D120" s="35"/>
      <c r="M120" s="35"/>
    </row>
    <row r="121" spans="2:13" s="34" customFormat="1" x14ac:dyDescent="0.2">
      <c r="B121" s="35"/>
      <c r="D121" s="35"/>
      <c r="M121" s="35"/>
    </row>
    <row r="122" spans="2:13" s="34" customFormat="1" x14ac:dyDescent="0.2">
      <c r="B122" s="35"/>
      <c r="D122" s="35"/>
      <c r="M122" s="35"/>
    </row>
    <row r="123" spans="2:13" s="34" customFormat="1" x14ac:dyDescent="0.2">
      <c r="B123" s="35"/>
      <c r="D123" s="35"/>
      <c r="M123" s="35"/>
    </row>
    <row r="124" spans="2:13" s="34" customFormat="1" x14ac:dyDescent="0.2">
      <c r="B124" s="35"/>
      <c r="D124" s="35"/>
      <c r="M124" s="35"/>
    </row>
    <row r="125" spans="2:13" s="34" customFormat="1" x14ac:dyDescent="0.2">
      <c r="B125" s="35"/>
      <c r="D125" s="35"/>
      <c r="M125" s="35"/>
    </row>
    <row r="126" spans="2:13" s="34" customFormat="1" x14ac:dyDescent="0.2">
      <c r="B126" s="35"/>
      <c r="D126" s="35"/>
      <c r="M126" s="35"/>
    </row>
    <row r="127" spans="2:13" s="34" customFormat="1" x14ac:dyDescent="0.2">
      <c r="B127" s="35"/>
      <c r="D127" s="35"/>
      <c r="M127" s="35"/>
    </row>
    <row r="128" spans="2:13" s="34" customFormat="1" x14ac:dyDescent="0.2">
      <c r="B128" s="35"/>
      <c r="D128" s="35"/>
      <c r="M128" s="35"/>
    </row>
    <row r="129" spans="2:13" s="34" customFormat="1" x14ac:dyDescent="0.2">
      <c r="B129" s="35"/>
      <c r="D129" s="35"/>
      <c r="M129" s="35"/>
    </row>
    <row r="130" spans="2:13" s="34" customFormat="1" x14ac:dyDescent="0.2">
      <c r="B130" s="35"/>
      <c r="D130" s="35"/>
      <c r="M130" s="35"/>
    </row>
    <row r="131" spans="2:13" s="34" customFormat="1" x14ac:dyDescent="0.2">
      <c r="B131" s="35"/>
      <c r="D131" s="35"/>
      <c r="M131" s="35"/>
    </row>
    <row r="132" spans="2:13" s="34" customFormat="1" x14ac:dyDescent="0.2">
      <c r="B132" s="35"/>
      <c r="D132" s="35"/>
      <c r="M132" s="35"/>
    </row>
    <row r="133" spans="2:13" s="34" customFormat="1" x14ac:dyDescent="0.2">
      <c r="B133" s="35"/>
      <c r="D133" s="35"/>
      <c r="M133" s="35"/>
    </row>
    <row r="134" spans="2:13" s="34" customFormat="1" x14ac:dyDescent="0.2">
      <c r="B134" s="35"/>
      <c r="D134" s="35"/>
      <c r="M134" s="35"/>
    </row>
    <row r="135" spans="2:13" s="34" customFormat="1" x14ac:dyDescent="0.2">
      <c r="B135" s="35"/>
      <c r="D135" s="35"/>
      <c r="M135" s="35"/>
    </row>
    <row r="136" spans="2:13" s="34" customFormat="1" x14ac:dyDescent="0.2">
      <c r="B136" s="35"/>
      <c r="D136" s="35"/>
      <c r="M136" s="35"/>
    </row>
    <row r="137" spans="2:13" s="34" customFormat="1" x14ac:dyDescent="0.2">
      <c r="B137" s="35"/>
      <c r="D137" s="35"/>
      <c r="M137" s="35"/>
    </row>
    <row r="138" spans="2:13" s="34" customFormat="1" x14ac:dyDescent="0.2">
      <c r="B138" s="35"/>
      <c r="D138" s="35"/>
      <c r="M138" s="35"/>
    </row>
    <row r="139" spans="2:13" s="34" customFormat="1" x14ac:dyDescent="0.2">
      <c r="B139" s="35"/>
      <c r="D139" s="35"/>
      <c r="M139" s="35"/>
    </row>
    <row r="140" spans="2:13" s="34" customFormat="1" x14ac:dyDescent="0.2">
      <c r="B140" s="35"/>
      <c r="D140" s="35"/>
      <c r="M140" s="35"/>
    </row>
    <row r="141" spans="2:13" s="34" customFormat="1" x14ac:dyDescent="0.2">
      <c r="B141" s="35"/>
      <c r="D141" s="35"/>
      <c r="M141" s="35"/>
    </row>
    <row r="142" spans="2:13" s="34" customFormat="1" x14ac:dyDescent="0.2">
      <c r="B142" s="35"/>
      <c r="D142" s="35"/>
      <c r="M142" s="35"/>
    </row>
    <row r="143" spans="2:13" s="34" customFormat="1" x14ac:dyDescent="0.2">
      <c r="B143" s="35"/>
      <c r="D143" s="35"/>
      <c r="M143" s="35"/>
    </row>
    <row r="144" spans="2:13" s="34" customFormat="1" x14ac:dyDescent="0.2">
      <c r="B144" s="35"/>
      <c r="D144" s="35"/>
      <c r="M144" s="35"/>
    </row>
    <row r="145" spans="2:13" s="34" customFormat="1" x14ac:dyDescent="0.2">
      <c r="B145" s="35"/>
      <c r="D145" s="35"/>
      <c r="M145" s="35"/>
    </row>
    <row r="146" spans="2:13" s="34" customFormat="1" x14ac:dyDescent="0.2">
      <c r="B146" s="35"/>
      <c r="D146" s="35"/>
      <c r="M146" s="35"/>
    </row>
    <row r="147" spans="2:13" s="34" customFormat="1" x14ac:dyDescent="0.2">
      <c r="B147" s="35"/>
      <c r="D147" s="35"/>
      <c r="M147" s="35"/>
    </row>
    <row r="148" spans="2:13" s="34" customFormat="1" x14ac:dyDescent="0.2">
      <c r="B148" s="35"/>
      <c r="D148" s="35"/>
      <c r="M148" s="35"/>
    </row>
    <row r="149" spans="2:13" s="34" customFormat="1" x14ac:dyDescent="0.2">
      <c r="B149" s="35"/>
      <c r="D149" s="35"/>
      <c r="M149" s="35"/>
    </row>
    <row r="150" spans="2:13" s="34" customFormat="1" x14ac:dyDescent="0.2">
      <c r="B150" s="35"/>
      <c r="D150" s="35"/>
      <c r="M150" s="35"/>
    </row>
    <row r="151" spans="2:13" s="34" customFormat="1" x14ac:dyDescent="0.2">
      <c r="B151" s="35"/>
      <c r="D151" s="35"/>
      <c r="M151" s="35"/>
    </row>
    <row r="152" spans="2:13" s="34" customFormat="1" x14ac:dyDescent="0.2">
      <c r="B152" s="35"/>
      <c r="D152" s="35"/>
      <c r="M152" s="35"/>
    </row>
    <row r="153" spans="2:13" s="34" customFormat="1" x14ac:dyDescent="0.2">
      <c r="B153" s="35"/>
      <c r="D153" s="35"/>
      <c r="M153" s="35"/>
    </row>
    <row r="154" spans="2:13" s="34" customFormat="1" x14ac:dyDescent="0.2">
      <c r="B154" s="35"/>
      <c r="D154" s="35"/>
      <c r="M154" s="35"/>
    </row>
    <row r="155" spans="2:13" s="34" customFormat="1" x14ac:dyDescent="0.2">
      <c r="B155" s="35"/>
      <c r="D155" s="35"/>
      <c r="M155" s="35"/>
    </row>
    <row r="156" spans="2:13" s="34" customFormat="1" x14ac:dyDescent="0.2">
      <c r="B156" s="35"/>
      <c r="D156" s="35"/>
      <c r="M156" s="35"/>
    </row>
    <row r="157" spans="2:13" s="34" customFormat="1" x14ac:dyDescent="0.2">
      <c r="B157" s="35"/>
      <c r="D157" s="35"/>
      <c r="M157" s="35"/>
    </row>
    <row r="158" spans="2:13" s="34" customFormat="1" x14ac:dyDescent="0.2">
      <c r="B158" s="35"/>
      <c r="D158" s="35"/>
      <c r="M158" s="35"/>
    </row>
    <row r="159" spans="2:13" s="34" customFormat="1" x14ac:dyDescent="0.2">
      <c r="B159" s="35"/>
      <c r="D159" s="35"/>
      <c r="M159" s="35"/>
    </row>
    <row r="160" spans="2:13" s="34" customFormat="1" x14ac:dyDescent="0.2">
      <c r="B160" s="35"/>
      <c r="D160" s="35"/>
      <c r="M160" s="35"/>
    </row>
    <row r="161" spans="2:13" s="34" customFormat="1" x14ac:dyDescent="0.2">
      <c r="B161" s="35"/>
      <c r="D161" s="35"/>
      <c r="M161" s="35"/>
    </row>
    <row r="162" spans="2:13" s="34" customFormat="1" x14ac:dyDescent="0.2">
      <c r="B162" s="35"/>
      <c r="D162" s="35"/>
      <c r="M162" s="35"/>
    </row>
    <row r="163" spans="2:13" s="34" customFormat="1" x14ac:dyDescent="0.2">
      <c r="B163" s="35"/>
      <c r="D163" s="35"/>
      <c r="M163" s="35"/>
    </row>
    <row r="164" spans="2:13" s="34" customFormat="1" x14ac:dyDescent="0.2">
      <c r="B164" s="35"/>
      <c r="D164" s="35"/>
      <c r="M164" s="35"/>
    </row>
    <row r="165" spans="2:13" s="34" customFormat="1" x14ac:dyDescent="0.2">
      <c r="B165" s="35"/>
      <c r="D165" s="35"/>
      <c r="M165" s="35"/>
    </row>
    <row r="166" spans="2:13" s="34" customFormat="1" x14ac:dyDescent="0.2">
      <c r="B166" s="35"/>
      <c r="D166" s="35"/>
      <c r="M166" s="35"/>
    </row>
    <row r="167" spans="2:13" s="34" customFormat="1" x14ac:dyDescent="0.2">
      <c r="B167" s="35"/>
      <c r="D167" s="35"/>
      <c r="M167" s="35"/>
    </row>
    <row r="168" spans="2:13" s="34" customFormat="1" x14ac:dyDescent="0.2">
      <c r="B168" s="35"/>
      <c r="D168" s="35"/>
      <c r="M168" s="35"/>
    </row>
    <row r="169" spans="2:13" s="34" customFormat="1" x14ac:dyDescent="0.2">
      <c r="B169" s="35"/>
      <c r="D169" s="35"/>
      <c r="M169" s="35"/>
    </row>
    <row r="170" spans="2:13" s="34" customFormat="1" x14ac:dyDescent="0.2">
      <c r="B170" s="35"/>
      <c r="D170" s="35"/>
      <c r="M170" s="35"/>
    </row>
    <row r="171" spans="2:13" s="34" customFormat="1" x14ac:dyDescent="0.2">
      <c r="B171" s="35"/>
      <c r="D171" s="35"/>
      <c r="M171" s="35"/>
    </row>
    <row r="172" spans="2:13" s="34" customFormat="1" x14ac:dyDescent="0.2">
      <c r="B172" s="35"/>
      <c r="D172" s="35"/>
      <c r="M172" s="35"/>
    </row>
    <row r="173" spans="2:13" s="34" customFormat="1" x14ac:dyDescent="0.2">
      <c r="B173" s="35"/>
      <c r="D173" s="35"/>
      <c r="M173" s="35"/>
    </row>
    <row r="174" spans="2:13" s="34" customFormat="1" x14ac:dyDescent="0.2">
      <c r="B174" s="35"/>
      <c r="D174" s="35"/>
      <c r="M174" s="35"/>
    </row>
    <row r="175" spans="2:13" s="34" customFormat="1" x14ac:dyDescent="0.2">
      <c r="B175" s="35"/>
      <c r="D175" s="35"/>
      <c r="M175" s="35"/>
    </row>
    <row r="176" spans="2:13" s="34" customFormat="1" x14ac:dyDescent="0.2">
      <c r="B176" s="35"/>
      <c r="D176" s="35"/>
      <c r="M176" s="35"/>
    </row>
    <row r="177" spans="2:13" s="34" customFormat="1" x14ac:dyDescent="0.2">
      <c r="B177" s="35"/>
      <c r="D177" s="35"/>
      <c r="M177" s="35"/>
    </row>
    <row r="178" spans="2:13" s="34" customFormat="1" x14ac:dyDescent="0.2">
      <c r="B178" s="35"/>
      <c r="D178" s="35"/>
      <c r="M178" s="35"/>
    </row>
    <row r="179" spans="2:13" s="34" customFormat="1" x14ac:dyDescent="0.2">
      <c r="B179" s="35"/>
      <c r="D179" s="35"/>
      <c r="M179" s="35"/>
    </row>
    <row r="180" spans="2:13" s="34" customFormat="1" x14ac:dyDescent="0.2">
      <c r="B180" s="35"/>
      <c r="D180" s="35"/>
      <c r="M180" s="35"/>
    </row>
    <row r="181" spans="2:13" s="34" customFormat="1" x14ac:dyDescent="0.2">
      <c r="B181" s="35"/>
      <c r="D181" s="35"/>
      <c r="M181" s="35"/>
    </row>
    <row r="182" spans="2:13" s="34" customFormat="1" x14ac:dyDescent="0.2">
      <c r="B182" s="35"/>
      <c r="D182" s="35"/>
      <c r="M182" s="35"/>
    </row>
    <row r="183" spans="2:13" s="34" customFormat="1" x14ac:dyDescent="0.2">
      <c r="B183" s="35"/>
      <c r="D183" s="35"/>
      <c r="M183" s="35"/>
    </row>
    <row r="184" spans="2:13" s="34" customFormat="1" x14ac:dyDescent="0.2">
      <c r="B184" s="35"/>
      <c r="D184" s="35"/>
      <c r="M184" s="35"/>
    </row>
    <row r="185" spans="2:13" s="34" customFormat="1" x14ac:dyDescent="0.2">
      <c r="B185" s="35"/>
      <c r="D185" s="35"/>
      <c r="M185" s="35"/>
    </row>
    <row r="186" spans="2:13" s="34" customFormat="1" x14ac:dyDescent="0.2">
      <c r="B186" s="35"/>
      <c r="D186" s="35"/>
      <c r="M186" s="35"/>
    </row>
    <row r="187" spans="2:13" s="34" customFormat="1" x14ac:dyDescent="0.2">
      <c r="B187" s="35"/>
      <c r="D187" s="35"/>
      <c r="M187" s="35"/>
    </row>
    <row r="188" spans="2:13" s="34" customFormat="1" x14ac:dyDescent="0.2">
      <c r="B188" s="35"/>
      <c r="D188" s="35"/>
      <c r="M188" s="35"/>
    </row>
    <row r="189" spans="2:13" s="34" customFormat="1" x14ac:dyDescent="0.2">
      <c r="B189" s="35"/>
      <c r="D189" s="35"/>
      <c r="M189" s="35"/>
    </row>
    <row r="190" spans="2:13" s="34" customFormat="1" x14ac:dyDescent="0.2">
      <c r="B190" s="35"/>
      <c r="D190" s="35"/>
      <c r="M190" s="35"/>
    </row>
    <row r="191" spans="2:13" s="34" customFormat="1" x14ac:dyDescent="0.2">
      <c r="B191" s="35"/>
      <c r="D191" s="35"/>
      <c r="M191" s="35"/>
    </row>
    <row r="192" spans="2:13" s="34" customFormat="1" x14ac:dyDescent="0.2">
      <c r="B192" s="35"/>
      <c r="D192" s="35"/>
      <c r="M192" s="35"/>
    </row>
    <row r="193" spans="2:13" s="34" customFormat="1" x14ac:dyDescent="0.2">
      <c r="B193" s="35"/>
      <c r="D193" s="35"/>
      <c r="M193" s="35"/>
    </row>
    <row r="194" spans="2:13" s="34" customFormat="1" x14ac:dyDescent="0.2">
      <c r="B194" s="35"/>
      <c r="D194" s="35"/>
      <c r="M194" s="35"/>
    </row>
    <row r="195" spans="2:13" s="34" customFormat="1" x14ac:dyDescent="0.2">
      <c r="B195" s="35"/>
      <c r="D195" s="35"/>
      <c r="M195" s="35"/>
    </row>
    <row r="196" spans="2:13" s="34" customFormat="1" x14ac:dyDescent="0.2">
      <c r="B196" s="35"/>
      <c r="D196" s="35"/>
      <c r="M196" s="35"/>
    </row>
    <row r="197" spans="2:13" s="34" customFormat="1" x14ac:dyDescent="0.2">
      <c r="B197" s="35"/>
      <c r="D197" s="35"/>
      <c r="M197" s="35"/>
    </row>
    <row r="198" spans="2:13" s="34" customFormat="1" x14ac:dyDescent="0.2">
      <c r="B198" s="35"/>
      <c r="D198" s="35"/>
      <c r="M198" s="35"/>
    </row>
    <row r="199" spans="2:13" s="34" customFormat="1" x14ac:dyDescent="0.2">
      <c r="B199" s="35"/>
      <c r="D199" s="35"/>
      <c r="M199" s="35"/>
    </row>
    <row r="200" spans="2:13" s="34" customFormat="1" x14ac:dyDescent="0.2">
      <c r="B200" s="35"/>
      <c r="D200" s="35"/>
      <c r="M200" s="35"/>
    </row>
    <row r="201" spans="2:13" s="34" customFormat="1" x14ac:dyDescent="0.2">
      <c r="B201" s="35"/>
      <c r="D201" s="35"/>
      <c r="M201" s="35"/>
    </row>
    <row r="202" spans="2:13" s="34" customFormat="1" x14ac:dyDescent="0.2">
      <c r="B202" s="35"/>
      <c r="D202" s="35"/>
      <c r="M202" s="35"/>
    </row>
    <row r="203" spans="2:13" s="34" customFormat="1" x14ac:dyDescent="0.2">
      <c r="B203" s="35"/>
      <c r="D203" s="35"/>
      <c r="M203" s="35"/>
    </row>
    <row r="204" spans="2:13" s="34" customFormat="1" x14ac:dyDescent="0.2">
      <c r="B204" s="35"/>
      <c r="D204" s="35"/>
      <c r="M204" s="35"/>
    </row>
    <row r="205" spans="2:13" s="34" customFormat="1" x14ac:dyDescent="0.2">
      <c r="B205" s="35"/>
      <c r="D205" s="35"/>
      <c r="M205" s="35"/>
    </row>
    <row r="206" spans="2:13" s="34" customFormat="1" x14ac:dyDescent="0.2">
      <c r="B206" s="35"/>
      <c r="D206" s="35"/>
      <c r="M206" s="35"/>
    </row>
    <row r="207" spans="2:13" s="34" customFormat="1" x14ac:dyDescent="0.2">
      <c r="B207" s="35"/>
      <c r="D207" s="35"/>
      <c r="M207" s="35"/>
    </row>
    <row r="208" spans="2:13" s="34" customFormat="1" x14ac:dyDescent="0.2">
      <c r="B208" s="35"/>
      <c r="D208" s="35"/>
      <c r="M208" s="35"/>
    </row>
    <row r="209" spans="2:13" s="34" customFormat="1" x14ac:dyDescent="0.2">
      <c r="B209" s="35"/>
      <c r="D209" s="35"/>
      <c r="M209" s="35"/>
    </row>
    <row r="210" spans="2:13" s="34" customFormat="1" x14ac:dyDescent="0.2">
      <c r="B210" s="35"/>
      <c r="D210" s="35"/>
      <c r="M210" s="35"/>
    </row>
    <row r="211" spans="2:13" s="34" customFormat="1" x14ac:dyDescent="0.2">
      <c r="B211" s="35"/>
      <c r="D211" s="35"/>
      <c r="M211" s="35"/>
    </row>
    <row r="212" spans="2:13" s="34" customFormat="1" x14ac:dyDescent="0.2">
      <c r="B212" s="35"/>
      <c r="D212" s="35"/>
      <c r="M212" s="35"/>
    </row>
    <row r="213" spans="2:13" s="34" customFormat="1" x14ac:dyDescent="0.2">
      <c r="B213" s="35"/>
      <c r="D213" s="35"/>
      <c r="M213" s="35"/>
    </row>
    <row r="214" spans="2:13" s="34" customFormat="1" x14ac:dyDescent="0.2">
      <c r="B214" s="35"/>
      <c r="D214" s="35"/>
      <c r="M214" s="35"/>
    </row>
    <row r="215" spans="2:13" s="34" customFormat="1" x14ac:dyDescent="0.2">
      <c r="B215" s="35"/>
      <c r="D215" s="35"/>
      <c r="M215" s="35"/>
    </row>
    <row r="216" spans="2:13" s="34" customFormat="1" x14ac:dyDescent="0.2">
      <c r="B216" s="35"/>
      <c r="D216" s="35"/>
      <c r="M216" s="35"/>
    </row>
    <row r="217" spans="2:13" s="34" customFormat="1" x14ac:dyDescent="0.2">
      <c r="B217" s="35"/>
      <c r="D217" s="35"/>
      <c r="M217" s="35"/>
    </row>
    <row r="218" spans="2:13" s="34" customFormat="1" x14ac:dyDescent="0.2">
      <c r="B218" s="35"/>
      <c r="D218" s="35"/>
      <c r="M218" s="35"/>
    </row>
    <row r="219" spans="2:13" s="34" customFormat="1" x14ac:dyDescent="0.2">
      <c r="B219" s="35"/>
      <c r="D219" s="35"/>
      <c r="M219" s="35"/>
    </row>
    <row r="220" spans="2:13" s="34" customFormat="1" x14ac:dyDescent="0.2">
      <c r="B220" s="35"/>
      <c r="D220" s="35"/>
      <c r="M220" s="35"/>
    </row>
    <row r="221" spans="2:13" s="34" customFormat="1" x14ac:dyDescent="0.2">
      <c r="B221" s="35"/>
      <c r="D221" s="35"/>
      <c r="M221" s="35"/>
    </row>
    <row r="222" spans="2:13" s="34" customFormat="1" x14ac:dyDescent="0.2">
      <c r="B222" s="35"/>
      <c r="D222" s="35"/>
      <c r="M222" s="35"/>
    </row>
    <row r="223" spans="2:13" s="34" customFormat="1" x14ac:dyDescent="0.2">
      <c r="B223" s="35"/>
      <c r="D223" s="35"/>
      <c r="M223" s="35"/>
    </row>
    <row r="224" spans="2:13" s="34" customFormat="1" x14ac:dyDescent="0.2">
      <c r="B224" s="35"/>
      <c r="D224" s="35"/>
      <c r="M224" s="35"/>
    </row>
    <row r="225" spans="2:13" s="34" customFormat="1" x14ac:dyDescent="0.2">
      <c r="B225" s="35"/>
      <c r="D225" s="35"/>
      <c r="M225" s="35"/>
    </row>
    <row r="226" spans="2:13" s="34" customFormat="1" x14ac:dyDescent="0.2">
      <c r="B226" s="35"/>
      <c r="D226" s="35"/>
      <c r="M226" s="35"/>
    </row>
    <row r="227" spans="2:13" s="34" customFormat="1" x14ac:dyDescent="0.2">
      <c r="B227" s="35"/>
      <c r="D227" s="35"/>
      <c r="M227" s="35"/>
    </row>
    <row r="228" spans="2:13" s="34" customFormat="1" x14ac:dyDescent="0.2">
      <c r="B228" s="35"/>
      <c r="D228" s="35"/>
      <c r="M228" s="35"/>
    </row>
    <row r="229" spans="2:13" s="34" customFormat="1" x14ac:dyDescent="0.2">
      <c r="B229" s="35"/>
      <c r="D229" s="35"/>
      <c r="M229" s="35"/>
    </row>
    <row r="230" spans="2:13" s="34" customFormat="1" x14ac:dyDescent="0.2">
      <c r="B230" s="35"/>
      <c r="D230" s="35"/>
      <c r="M230" s="35"/>
    </row>
    <row r="231" spans="2:13" s="34" customFormat="1" x14ac:dyDescent="0.2">
      <c r="B231" s="35"/>
      <c r="D231" s="35"/>
      <c r="M231" s="35"/>
    </row>
    <row r="232" spans="2:13" s="34" customFormat="1" x14ac:dyDescent="0.2">
      <c r="B232" s="35"/>
      <c r="D232" s="35"/>
      <c r="M232" s="35"/>
    </row>
    <row r="233" spans="2:13" s="34" customFormat="1" x14ac:dyDescent="0.2">
      <c r="B233" s="35"/>
      <c r="D233" s="35"/>
      <c r="M233" s="35"/>
    </row>
    <row r="234" spans="2:13" s="34" customFormat="1" x14ac:dyDescent="0.2">
      <c r="B234" s="35"/>
      <c r="D234" s="35"/>
      <c r="M234" s="35"/>
    </row>
    <row r="235" spans="2:13" s="34" customFormat="1" x14ac:dyDescent="0.2">
      <c r="B235" s="35"/>
      <c r="D235" s="35"/>
      <c r="M235" s="35"/>
    </row>
    <row r="236" spans="2:13" s="34" customFormat="1" x14ac:dyDescent="0.2">
      <c r="B236" s="35"/>
      <c r="D236" s="35"/>
      <c r="M236" s="35"/>
    </row>
    <row r="237" spans="2:13" s="34" customFormat="1" x14ac:dyDescent="0.2">
      <c r="B237" s="35"/>
      <c r="D237" s="35"/>
      <c r="M237" s="35"/>
    </row>
    <row r="238" spans="2:13" s="34" customFormat="1" x14ac:dyDescent="0.2">
      <c r="B238" s="35"/>
      <c r="D238" s="35"/>
      <c r="M238" s="35"/>
    </row>
    <row r="239" spans="2:13" s="34" customFormat="1" x14ac:dyDescent="0.2">
      <c r="B239" s="35"/>
      <c r="D239" s="35"/>
      <c r="M239" s="35"/>
    </row>
    <row r="240" spans="2:13" s="34" customFormat="1" x14ac:dyDescent="0.2">
      <c r="B240" s="35"/>
      <c r="D240" s="35"/>
      <c r="M240" s="35"/>
    </row>
    <row r="241" spans="2:13" s="34" customFormat="1" x14ac:dyDescent="0.2">
      <c r="B241" s="35"/>
      <c r="D241" s="35"/>
      <c r="M241" s="35"/>
    </row>
    <row r="242" spans="2:13" s="34" customFormat="1" x14ac:dyDescent="0.2">
      <c r="B242" s="35"/>
      <c r="D242" s="35"/>
      <c r="M242" s="35"/>
    </row>
    <row r="243" spans="2:13" s="34" customFormat="1" x14ac:dyDescent="0.2">
      <c r="B243" s="35"/>
      <c r="D243" s="35"/>
      <c r="M243" s="35"/>
    </row>
    <row r="244" spans="2:13" s="34" customFormat="1" x14ac:dyDescent="0.2">
      <c r="B244" s="35"/>
      <c r="D244" s="35"/>
      <c r="M244" s="35"/>
    </row>
    <row r="245" spans="2:13" s="34" customFormat="1" x14ac:dyDescent="0.2">
      <c r="B245" s="35"/>
      <c r="D245" s="35"/>
      <c r="M245" s="35"/>
    </row>
    <row r="246" spans="2:13" s="34" customFormat="1" x14ac:dyDescent="0.2">
      <c r="B246" s="35"/>
      <c r="D246" s="35"/>
      <c r="M246" s="35"/>
    </row>
    <row r="247" spans="2:13" s="34" customFormat="1" x14ac:dyDescent="0.2">
      <c r="B247" s="35"/>
      <c r="D247" s="35"/>
      <c r="M247" s="35"/>
    </row>
    <row r="248" spans="2:13" s="34" customFormat="1" x14ac:dyDescent="0.2">
      <c r="B248" s="35"/>
      <c r="D248" s="35"/>
      <c r="M248" s="35"/>
    </row>
    <row r="249" spans="2:13" s="34" customFormat="1" x14ac:dyDescent="0.2">
      <c r="B249" s="35"/>
      <c r="D249" s="35"/>
      <c r="M249" s="35"/>
    </row>
    <row r="250" spans="2:13" s="34" customFormat="1" x14ac:dyDescent="0.2">
      <c r="B250" s="35"/>
      <c r="D250" s="35"/>
      <c r="M250" s="35"/>
    </row>
    <row r="251" spans="2:13" s="34" customFormat="1" x14ac:dyDescent="0.2">
      <c r="B251" s="35"/>
      <c r="D251" s="35"/>
      <c r="M251" s="35"/>
    </row>
    <row r="252" spans="2:13" s="34" customFormat="1" x14ac:dyDescent="0.2">
      <c r="B252" s="35"/>
      <c r="D252" s="35"/>
      <c r="M252" s="35"/>
    </row>
    <row r="253" spans="2:13" s="34" customFormat="1" x14ac:dyDescent="0.2">
      <c r="B253" s="35"/>
      <c r="D253" s="35"/>
      <c r="M253" s="35"/>
    </row>
    <row r="254" spans="2:13" s="34" customFormat="1" x14ac:dyDescent="0.2">
      <c r="B254" s="35"/>
      <c r="D254" s="35"/>
      <c r="M254" s="35"/>
    </row>
    <row r="255" spans="2:13" s="34" customFormat="1" x14ac:dyDescent="0.2">
      <c r="B255" s="35"/>
      <c r="D255" s="35"/>
      <c r="M255" s="35"/>
    </row>
    <row r="256" spans="2:13" s="34" customFormat="1" x14ac:dyDescent="0.2">
      <c r="B256" s="35"/>
      <c r="D256" s="35"/>
      <c r="M256" s="35"/>
    </row>
    <row r="257" spans="2:13" s="34" customFormat="1" x14ac:dyDescent="0.2">
      <c r="B257" s="35"/>
      <c r="D257" s="35"/>
      <c r="M257" s="35"/>
    </row>
    <row r="258" spans="2:13" s="34" customFormat="1" x14ac:dyDescent="0.2">
      <c r="B258" s="35"/>
      <c r="D258" s="35"/>
      <c r="M258" s="35"/>
    </row>
    <row r="259" spans="2:13" s="34" customFormat="1" x14ac:dyDescent="0.2">
      <c r="B259" s="35"/>
      <c r="D259" s="35"/>
      <c r="M259" s="35"/>
    </row>
    <row r="260" spans="2:13" s="34" customFormat="1" x14ac:dyDescent="0.2">
      <c r="B260" s="35"/>
      <c r="D260" s="35"/>
      <c r="M260" s="35"/>
    </row>
    <row r="261" spans="2:13" s="34" customFormat="1" x14ac:dyDescent="0.2">
      <c r="B261" s="35"/>
      <c r="D261" s="35"/>
      <c r="M261" s="35"/>
    </row>
    <row r="262" spans="2:13" s="34" customFormat="1" x14ac:dyDescent="0.2">
      <c r="B262" s="35"/>
      <c r="D262" s="35"/>
      <c r="M262" s="35"/>
    </row>
    <row r="263" spans="2:13" s="34" customFormat="1" x14ac:dyDescent="0.2">
      <c r="B263" s="35"/>
      <c r="D263" s="35"/>
      <c r="M263" s="35"/>
    </row>
    <row r="264" spans="2:13" s="34" customFormat="1" x14ac:dyDescent="0.2">
      <c r="B264" s="35"/>
      <c r="D264" s="35"/>
      <c r="M264" s="35"/>
    </row>
    <row r="265" spans="2:13" s="34" customFormat="1" x14ac:dyDescent="0.2">
      <c r="B265" s="35"/>
      <c r="D265" s="35"/>
      <c r="M265" s="35"/>
    </row>
    <row r="266" spans="2:13" s="34" customFormat="1" x14ac:dyDescent="0.2">
      <c r="B266" s="35"/>
      <c r="D266" s="35"/>
      <c r="M266" s="35"/>
    </row>
    <row r="267" spans="2:13" s="34" customFormat="1" x14ac:dyDescent="0.2">
      <c r="B267" s="35"/>
      <c r="D267" s="35"/>
      <c r="M267" s="35"/>
    </row>
    <row r="268" spans="2:13" s="34" customFormat="1" x14ac:dyDescent="0.2">
      <c r="B268" s="35"/>
      <c r="D268" s="35"/>
      <c r="M268" s="35"/>
    </row>
    <row r="269" spans="2:13" s="34" customFormat="1" x14ac:dyDescent="0.2">
      <c r="B269" s="35"/>
      <c r="D269" s="35"/>
      <c r="M269" s="35"/>
    </row>
    <row r="270" spans="2:13" s="34" customFormat="1" x14ac:dyDescent="0.2">
      <c r="B270" s="35"/>
      <c r="D270" s="35"/>
      <c r="M270" s="35"/>
    </row>
    <row r="271" spans="2:13" s="34" customFormat="1" x14ac:dyDescent="0.2">
      <c r="B271" s="35"/>
      <c r="D271" s="35"/>
      <c r="M271" s="35"/>
    </row>
    <row r="272" spans="2:13" s="34" customFormat="1" x14ac:dyDescent="0.2">
      <c r="B272" s="35"/>
      <c r="D272" s="35"/>
      <c r="M272" s="35"/>
    </row>
    <row r="273" spans="2:13" s="34" customFormat="1" x14ac:dyDescent="0.2">
      <c r="B273" s="35"/>
      <c r="D273" s="35"/>
      <c r="M273" s="35"/>
    </row>
    <row r="274" spans="2:13" s="34" customFormat="1" x14ac:dyDescent="0.2">
      <c r="B274" s="35"/>
      <c r="D274" s="35"/>
      <c r="M274" s="35"/>
    </row>
    <row r="275" spans="2:13" s="34" customFormat="1" x14ac:dyDescent="0.2">
      <c r="B275" s="35"/>
      <c r="D275" s="35"/>
      <c r="M275" s="35"/>
    </row>
    <row r="276" spans="2:13" s="34" customFormat="1" x14ac:dyDescent="0.2">
      <c r="B276" s="35"/>
      <c r="D276" s="35"/>
      <c r="M276" s="35"/>
    </row>
    <row r="277" spans="2:13" s="34" customFormat="1" x14ac:dyDescent="0.2">
      <c r="B277" s="35"/>
      <c r="D277" s="35"/>
      <c r="M277" s="35"/>
    </row>
    <row r="278" spans="2:13" s="34" customFormat="1" x14ac:dyDescent="0.2">
      <c r="B278" s="35"/>
      <c r="D278" s="35"/>
      <c r="M278" s="35"/>
    </row>
    <row r="279" spans="2:13" s="34" customFormat="1" x14ac:dyDescent="0.2">
      <c r="B279" s="35"/>
      <c r="D279" s="35"/>
      <c r="M279" s="35"/>
    </row>
    <row r="280" spans="2:13" s="34" customFormat="1" x14ac:dyDescent="0.2">
      <c r="B280" s="35"/>
      <c r="D280" s="35"/>
      <c r="M280" s="35"/>
    </row>
    <row r="281" spans="2:13" s="34" customFormat="1" x14ac:dyDescent="0.2">
      <c r="B281" s="35"/>
      <c r="D281" s="35"/>
      <c r="M281" s="35"/>
    </row>
    <row r="282" spans="2:13" s="34" customFormat="1" x14ac:dyDescent="0.2">
      <c r="B282" s="35"/>
      <c r="D282" s="35"/>
      <c r="M282" s="35"/>
    </row>
    <row r="283" spans="2:13" s="34" customFormat="1" x14ac:dyDescent="0.2">
      <c r="B283" s="35"/>
      <c r="D283" s="35"/>
      <c r="M283" s="35"/>
    </row>
    <row r="284" spans="2:13" s="34" customFormat="1" x14ac:dyDescent="0.2">
      <c r="B284" s="35"/>
      <c r="D284" s="35"/>
      <c r="M284" s="35"/>
    </row>
    <row r="285" spans="2:13" s="34" customFormat="1" x14ac:dyDescent="0.2">
      <c r="B285" s="35"/>
      <c r="D285" s="35"/>
      <c r="M285" s="35"/>
    </row>
    <row r="286" spans="2:13" s="34" customFormat="1" x14ac:dyDescent="0.2">
      <c r="B286" s="35"/>
      <c r="D286" s="35"/>
      <c r="M286" s="35"/>
    </row>
    <row r="287" spans="2:13" s="34" customFormat="1" x14ac:dyDescent="0.2">
      <c r="B287" s="35"/>
      <c r="D287" s="35"/>
      <c r="M287" s="35"/>
    </row>
    <row r="288" spans="2:13" s="34" customFormat="1" x14ac:dyDescent="0.2">
      <c r="B288" s="35"/>
      <c r="D288" s="35"/>
      <c r="M288" s="35"/>
    </row>
    <row r="289" spans="2:13" s="34" customFormat="1" x14ac:dyDescent="0.2">
      <c r="B289" s="35"/>
      <c r="D289" s="35"/>
      <c r="M289" s="35"/>
    </row>
    <row r="290" spans="2:13" s="34" customFormat="1" x14ac:dyDescent="0.2">
      <c r="B290" s="35"/>
      <c r="D290" s="35"/>
      <c r="M290" s="35"/>
    </row>
    <row r="291" spans="2:13" s="34" customFormat="1" x14ac:dyDescent="0.2">
      <c r="B291" s="35"/>
      <c r="D291" s="35"/>
      <c r="M291" s="35"/>
    </row>
    <row r="292" spans="2:13" s="34" customFormat="1" x14ac:dyDescent="0.2">
      <c r="B292" s="35"/>
      <c r="D292" s="35"/>
      <c r="M292" s="35"/>
    </row>
    <row r="293" spans="2:13" s="34" customFormat="1" x14ac:dyDescent="0.2">
      <c r="B293" s="35"/>
      <c r="D293" s="35"/>
      <c r="M293" s="35"/>
    </row>
    <row r="294" spans="2:13" s="34" customFormat="1" x14ac:dyDescent="0.2">
      <c r="B294" s="35"/>
      <c r="D294" s="35"/>
      <c r="M294" s="35"/>
    </row>
    <row r="295" spans="2:13" s="34" customFormat="1" x14ac:dyDescent="0.2">
      <c r="B295" s="35"/>
      <c r="D295" s="35"/>
      <c r="M295" s="35"/>
    </row>
    <row r="296" spans="2:13" s="34" customFormat="1" x14ac:dyDescent="0.2">
      <c r="B296" s="35"/>
      <c r="D296" s="35"/>
      <c r="M296" s="35"/>
    </row>
    <row r="297" spans="2:13" s="34" customFormat="1" x14ac:dyDescent="0.2">
      <c r="B297" s="35"/>
      <c r="D297" s="35"/>
      <c r="M297" s="35"/>
    </row>
    <row r="298" spans="2:13" s="34" customFormat="1" x14ac:dyDescent="0.2">
      <c r="B298" s="35"/>
      <c r="D298" s="35"/>
      <c r="M298" s="35"/>
    </row>
    <row r="299" spans="2:13" s="34" customFormat="1" x14ac:dyDescent="0.2">
      <c r="B299" s="35"/>
      <c r="D299" s="35"/>
      <c r="M299" s="35"/>
    </row>
    <row r="300" spans="2:13" s="34" customFormat="1" x14ac:dyDescent="0.2">
      <c r="B300" s="35"/>
      <c r="D300" s="35"/>
      <c r="M300" s="35"/>
    </row>
    <row r="301" spans="2:13" s="34" customFormat="1" x14ac:dyDescent="0.2">
      <c r="B301" s="35"/>
      <c r="D301" s="35"/>
      <c r="M301" s="35"/>
    </row>
    <row r="302" spans="2:13" s="34" customFormat="1" x14ac:dyDescent="0.2">
      <c r="B302" s="35"/>
      <c r="D302" s="35"/>
      <c r="M302" s="35"/>
    </row>
    <row r="303" spans="2:13" s="34" customFormat="1" x14ac:dyDescent="0.2">
      <c r="B303" s="35"/>
      <c r="D303" s="35"/>
      <c r="M303" s="35"/>
    </row>
    <row r="304" spans="2:13" s="34" customFormat="1" x14ac:dyDescent="0.2">
      <c r="B304" s="35"/>
      <c r="D304" s="35"/>
      <c r="M304" s="35"/>
    </row>
    <row r="305" spans="2:13" s="34" customFormat="1" x14ac:dyDescent="0.2">
      <c r="B305" s="35"/>
      <c r="D305" s="35"/>
      <c r="M305" s="35"/>
    </row>
    <row r="306" spans="2:13" s="34" customFormat="1" x14ac:dyDescent="0.2">
      <c r="B306" s="35"/>
      <c r="D306" s="35"/>
      <c r="M306" s="35"/>
    </row>
    <row r="307" spans="2:13" s="34" customFormat="1" x14ac:dyDescent="0.2">
      <c r="B307" s="35"/>
      <c r="D307" s="35"/>
      <c r="M307" s="35"/>
    </row>
    <row r="308" spans="2:13" s="34" customFormat="1" x14ac:dyDescent="0.2">
      <c r="B308" s="35"/>
      <c r="D308" s="35"/>
      <c r="M308" s="35"/>
    </row>
    <row r="309" spans="2:13" s="34" customFormat="1" x14ac:dyDescent="0.2">
      <c r="B309" s="35"/>
      <c r="D309" s="35"/>
      <c r="M309" s="35"/>
    </row>
    <row r="310" spans="2:13" s="34" customFormat="1" x14ac:dyDescent="0.2">
      <c r="B310" s="35"/>
      <c r="D310" s="35"/>
      <c r="M310" s="35"/>
    </row>
    <row r="311" spans="2:13" s="34" customFormat="1" x14ac:dyDescent="0.2">
      <c r="B311" s="35"/>
      <c r="D311" s="35"/>
      <c r="M311" s="35"/>
    </row>
    <row r="312" spans="2:13" s="34" customFormat="1" x14ac:dyDescent="0.2">
      <c r="B312" s="35"/>
      <c r="D312" s="35"/>
      <c r="M312" s="35"/>
    </row>
    <row r="313" spans="2:13" s="34" customFormat="1" x14ac:dyDescent="0.2">
      <c r="B313" s="35"/>
      <c r="D313" s="35"/>
      <c r="M313" s="35"/>
    </row>
    <row r="314" spans="2:13" s="34" customFormat="1" x14ac:dyDescent="0.2">
      <c r="B314" s="35"/>
      <c r="D314" s="35"/>
      <c r="M314" s="35"/>
    </row>
    <row r="315" spans="2:13" s="34" customFormat="1" x14ac:dyDescent="0.2">
      <c r="B315" s="35"/>
      <c r="D315" s="35"/>
      <c r="M315" s="35"/>
    </row>
    <row r="316" spans="2:13" s="34" customFormat="1" x14ac:dyDescent="0.2">
      <c r="B316" s="35"/>
      <c r="D316" s="35"/>
      <c r="M316" s="35"/>
    </row>
    <row r="317" spans="2:13" s="34" customFormat="1" x14ac:dyDescent="0.2">
      <c r="B317" s="35"/>
      <c r="D317" s="35"/>
      <c r="M317" s="35"/>
    </row>
    <row r="318" spans="2:13" s="34" customFormat="1" x14ac:dyDescent="0.2">
      <c r="B318" s="35"/>
      <c r="D318" s="35"/>
      <c r="M318" s="35"/>
    </row>
    <row r="319" spans="2:13" s="34" customFormat="1" x14ac:dyDescent="0.2">
      <c r="B319" s="35"/>
      <c r="D319" s="35"/>
      <c r="M319" s="35"/>
    </row>
    <row r="320" spans="2:13" s="34" customFormat="1" x14ac:dyDescent="0.2">
      <c r="B320" s="35"/>
      <c r="D320" s="35"/>
      <c r="M320" s="35"/>
    </row>
    <row r="321" spans="2:13" s="34" customFormat="1" x14ac:dyDescent="0.2">
      <c r="B321" s="35"/>
      <c r="D321" s="35"/>
      <c r="M321" s="35"/>
    </row>
    <row r="322" spans="2:13" s="34" customFormat="1" x14ac:dyDescent="0.2">
      <c r="B322" s="35"/>
      <c r="D322" s="35"/>
      <c r="M322" s="35"/>
    </row>
    <row r="323" spans="2:13" s="34" customFormat="1" x14ac:dyDescent="0.2">
      <c r="B323" s="35"/>
      <c r="D323" s="35"/>
      <c r="M323" s="35"/>
    </row>
    <row r="324" spans="2:13" s="34" customFormat="1" x14ac:dyDescent="0.2">
      <c r="B324" s="35"/>
      <c r="D324" s="35"/>
      <c r="M324" s="35"/>
    </row>
    <row r="325" spans="2:13" s="34" customFormat="1" x14ac:dyDescent="0.2">
      <c r="B325" s="35"/>
      <c r="D325" s="35"/>
      <c r="M325" s="35"/>
    </row>
    <row r="326" spans="2:13" s="34" customFormat="1" x14ac:dyDescent="0.2">
      <c r="B326" s="35"/>
      <c r="D326" s="35"/>
      <c r="M326" s="35"/>
    </row>
    <row r="327" spans="2:13" s="34" customFormat="1" x14ac:dyDescent="0.2">
      <c r="B327" s="35"/>
      <c r="D327" s="35"/>
      <c r="M327" s="35"/>
    </row>
    <row r="328" spans="2:13" s="34" customFormat="1" x14ac:dyDescent="0.2">
      <c r="B328" s="35"/>
      <c r="D328" s="35"/>
      <c r="M328" s="35"/>
    </row>
    <row r="329" spans="2:13" s="34" customFormat="1" x14ac:dyDescent="0.2">
      <c r="B329" s="35"/>
      <c r="D329" s="35"/>
      <c r="M329" s="35"/>
    </row>
    <row r="330" spans="2:13" s="34" customFormat="1" x14ac:dyDescent="0.2">
      <c r="B330" s="35"/>
      <c r="D330" s="35"/>
      <c r="M330" s="35"/>
    </row>
    <row r="331" spans="2:13" s="34" customFormat="1" x14ac:dyDescent="0.2">
      <c r="B331" s="35"/>
      <c r="D331" s="35"/>
      <c r="M331" s="35"/>
    </row>
    <row r="332" spans="2:13" s="34" customFormat="1" x14ac:dyDescent="0.2">
      <c r="B332" s="35"/>
      <c r="D332" s="35"/>
      <c r="M332" s="35"/>
    </row>
    <row r="333" spans="2:13" s="34" customFormat="1" x14ac:dyDescent="0.2">
      <c r="B333" s="35"/>
      <c r="D333" s="35"/>
      <c r="M333" s="35"/>
    </row>
    <row r="334" spans="2:13" s="34" customFormat="1" x14ac:dyDescent="0.2">
      <c r="B334" s="35"/>
      <c r="D334" s="35"/>
      <c r="M334" s="35"/>
    </row>
    <row r="335" spans="2:13" s="34" customFormat="1" x14ac:dyDescent="0.2">
      <c r="B335" s="35"/>
      <c r="D335" s="35"/>
      <c r="M335" s="35"/>
    </row>
    <row r="336" spans="2:13" s="34" customFormat="1" x14ac:dyDescent="0.2">
      <c r="B336" s="35"/>
      <c r="D336" s="35"/>
      <c r="M336" s="35"/>
    </row>
    <row r="337" spans="2:13" s="34" customFormat="1" x14ac:dyDescent="0.2">
      <c r="B337" s="35"/>
      <c r="D337" s="35"/>
      <c r="M337" s="35"/>
    </row>
    <row r="338" spans="2:13" s="34" customFormat="1" x14ac:dyDescent="0.2">
      <c r="B338" s="35"/>
      <c r="D338" s="35"/>
      <c r="M338" s="35"/>
    </row>
    <row r="339" spans="2:13" s="34" customFormat="1" x14ac:dyDescent="0.2">
      <c r="B339" s="35"/>
      <c r="D339" s="35"/>
      <c r="M339" s="35"/>
    </row>
    <row r="340" spans="2:13" s="34" customFormat="1" x14ac:dyDescent="0.2">
      <c r="B340" s="35"/>
      <c r="D340" s="35"/>
      <c r="M340" s="35"/>
    </row>
    <row r="341" spans="2:13" s="34" customFormat="1" x14ac:dyDescent="0.2">
      <c r="B341" s="35"/>
      <c r="D341" s="35"/>
      <c r="M341" s="35"/>
    </row>
    <row r="342" spans="2:13" s="34" customFormat="1" x14ac:dyDescent="0.2">
      <c r="B342" s="35"/>
      <c r="D342" s="35"/>
      <c r="M342" s="35"/>
    </row>
    <row r="343" spans="2:13" s="34" customFormat="1" x14ac:dyDescent="0.2">
      <c r="B343" s="35"/>
      <c r="D343" s="35"/>
      <c r="M343" s="35"/>
    </row>
    <row r="344" spans="2:13" s="34" customFormat="1" x14ac:dyDescent="0.2">
      <c r="B344" s="35"/>
      <c r="D344" s="35"/>
      <c r="M344" s="35"/>
    </row>
    <row r="345" spans="2:13" s="34" customFormat="1" x14ac:dyDescent="0.2">
      <c r="B345" s="35"/>
      <c r="D345" s="35"/>
      <c r="M345" s="35"/>
    </row>
    <row r="346" spans="2:13" s="34" customFormat="1" x14ac:dyDescent="0.2">
      <c r="B346" s="35"/>
      <c r="D346" s="35"/>
      <c r="M346" s="35"/>
    </row>
    <row r="347" spans="2:13" s="34" customFormat="1" x14ac:dyDescent="0.2">
      <c r="B347" s="35"/>
      <c r="D347" s="35"/>
      <c r="M347" s="35"/>
    </row>
    <row r="348" spans="2:13" s="34" customFormat="1" x14ac:dyDescent="0.2">
      <c r="B348" s="35"/>
      <c r="D348" s="35"/>
      <c r="M348" s="35"/>
    </row>
    <row r="349" spans="2:13" s="34" customFormat="1" x14ac:dyDescent="0.2">
      <c r="B349" s="35"/>
      <c r="D349" s="35"/>
      <c r="M349" s="35"/>
    </row>
    <row r="350" spans="2:13" s="34" customFormat="1" x14ac:dyDescent="0.2">
      <c r="B350" s="35"/>
      <c r="D350" s="35"/>
      <c r="M350" s="35"/>
    </row>
    <row r="351" spans="2:13" s="34" customFormat="1" x14ac:dyDescent="0.2">
      <c r="B351" s="35"/>
      <c r="D351" s="35"/>
      <c r="M351" s="35"/>
    </row>
    <row r="352" spans="2:13" s="34" customFormat="1" x14ac:dyDescent="0.2">
      <c r="B352" s="35"/>
      <c r="D352" s="35"/>
      <c r="M352" s="35"/>
    </row>
    <row r="353" spans="2:13" s="34" customFormat="1" x14ac:dyDescent="0.2">
      <c r="B353" s="35"/>
      <c r="D353" s="35"/>
      <c r="M353" s="35"/>
    </row>
    <row r="354" spans="2:13" s="34" customFormat="1" x14ac:dyDescent="0.2">
      <c r="B354" s="35"/>
      <c r="D354" s="35"/>
      <c r="M354" s="35"/>
    </row>
    <row r="355" spans="2:13" s="34" customFormat="1" x14ac:dyDescent="0.2">
      <c r="B355" s="35"/>
      <c r="D355" s="35"/>
      <c r="M355" s="35"/>
    </row>
    <row r="356" spans="2:13" s="34" customFormat="1" x14ac:dyDescent="0.2">
      <c r="B356" s="35"/>
      <c r="D356" s="35"/>
      <c r="M356" s="35"/>
    </row>
    <row r="357" spans="2:13" s="34" customFormat="1" x14ac:dyDescent="0.2">
      <c r="B357" s="35"/>
      <c r="D357" s="35"/>
      <c r="M357" s="35"/>
    </row>
    <row r="358" spans="2:13" s="34" customFormat="1" x14ac:dyDescent="0.2">
      <c r="B358" s="35"/>
      <c r="D358" s="35"/>
      <c r="M358" s="35"/>
    </row>
    <row r="359" spans="2:13" s="34" customFormat="1" x14ac:dyDescent="0.2">
      <c r="B359" s="35"/>
      <c r="D359" s="35"/>
      <c r="M359" s="35"/>
    </row>
    <row r="360" spans="2:13" s="34" customFormat="1" x14ac:dyDescent="0.2">
      <c r="B360" s="35"/>
      <c r="D360" s="35"/>
      <c r="M360" s="35"/>
    </row>
    <row r="361" spans="2:13" s="34" customFormat="1" x14ac:dyDescent="0.2">
      <c r="B361" s="35"/>
      <c r="D361" s="35"/>
      <c r="M361" s="35"/>
    </row>
    <row r="362" spans="2:13" s="34" customFormat="1" x14ac:dyDescent="0.2">
      <c r="B362" s="35"/>
      <c r="D362" s="35"/>
      <c r="M362" s="35"/>
    </row>
    <row r="363" spans="2:13" s="34" customFormat="1" x14ac:dyDescent="0.2">
      <c r="B363" s="35"/>
      <c r="D363" s="35"/>
      <c r="M363" s="35"/>
    </row>
    <row r="364" spans="2:13" s="34" customFormat="1" x14ac:dyDescent="0.2">
      <c r="B364" s="35"/>
      <c r="D364" s="35"/>
      <c r="M364" s="35"/>
    </row>
    <row r="365" spans="2:13" s="34" customFormat="1" x14ac:dyDescent="0.2">
      <c r="B365" s="35"/>
      <c r="D365" s="35"/>
      <c r="M365" s="35"/>
    </row>
    <row r="366" spans="2:13" s="34" customFormat="1" x14ac:dyDescent="0.2">
      <c r="B366" s="35"/>
      <c r="D366" s="35"/>
      <c r="M366" s="35"/>
    </row>
    <row r="367" spans="2:13" s="34" customFormat="1" x14ac:dyDescent="0.2">
      <c r="B367" s="35"/>
      <c r="D367" s="35"/>
      <c r="M367" s="35"/>
    </row>
    <row r="368" spans="2:13" s="34" customFormat="1" x14ac:dyDescent="0.2">
      <c r="B368" s="35"/>
      <c r="D368" s="35"/>
      <c r="M368" s="35"/>
    </row>
    <row r="369" spans="2:13" s="34" customFormat="1" x14ac:dyDescent="0.2">
      <c r="B369" s="35"/>
      <c r="D369" s="35"/>
      <c r="M369" s="35"/>
    </row>
    <row r="370" spans="2:13" s="34" customFormat="1" x14ac:dyDescent="0.2">
      <c r="B370" s="35"/>
      <c r="D370" s="35"/>
      <c r="M370" s="35"/>
    </row>
    <row r="371" spans="2:13" s="34" customFormat="1" x14ac:dyDescent="0.2">
      <c r="B371" s="35"/>
      <c r="D371" s="35"/>
      <c r="M371" s="35"/>
    </row>
    <row r="372" spans="2:13" s="34" customFormat="1" x14ac:dyDescent="0.2">
      <c r="B372" s="35"/>
      <c r="D372" s="35"/>
      <c r="M372" s="35"/>
    </row>
    <row r="373" spans="2:13" s="34" customFormat="1" x14ac:dyDescent="0.2">
      <c r="B373" s="35"/>
      <c r="D373" s="35"/>
      <c r="M373" s="35"/>
    </row>
    <row r="374" spans="2:13" s="34" customFormat="1" x14ac:dyDescent="0.2">
      <c r="B374" s="35"/>
      <c r="D374" s="35"/>
      <c r="M374" s="35"/>
    </row>
    <row r="375" spans="2:13" s="34" customFormat="1" x14ac:dyDescent="0.2">
      <c r="B375" s="35"/>
      <c r="D375" s="35"/>
      <c r="M375" s="35"/>
    </row>
    <row r="376" spans="2:13" s="34" customFormat="1" x14ac:dyDescent="0.2">
      <c r="B376" s="35"/>
      <c r="D376" s="35"/>
      <c r="M376" s="35"/>
    </row>
    <row r="377" spans="2:13" s="34" customFormat="1" x14ac:dyDescent="0.2">
      <c r="B377" s="35"/>
      <c r="D377" s="35"/>
      <c r="M377" s="35"/>
    </row>
    <row r="378" spans="2:13" s="34" customFormat="1" x14ac:dyDescent="0.2">
      <c r="B378" s="35"/>
      <c r="D378" s="35"/>
      <c r="M378" s="35"/>
    </row>
    <row r="379" spans="2:13" s="34" customFormat="1" x14ac:dyDescent="0.2">
      <c r="B379" s="35"/>
      <c r="D379" s="35"/>
      <c r="M379" s="35"/>
    </row>
    <row r="380" spans="2:13" s="34" customFormat="1" x14ac:dyDescent="0.2">
      <c r="B380" s="35"/>
      <c r="D380" s="35"/>
      <c r="M380" s="35"/>
    </row>
    <row r="381" spans="2:13" s="34" customFormat="1" x14ac:dyDescent="0.2">
      <c r="B381" s="35"/>
      <c r="D381" s="35"/>
      <c r="M381" s="35"/>
    </row>
    <row r="382" spans="2:13" s="34" customFormat="1" x14ac:dyDescent="0.2">
      <c r="B382" s="35"/>
      <c r="D382" s="35"/>
      <c r="M382" s="35"/>
    </row>
    <row r="383" spans="2:13" s="34" customFormat="1" x14ac:dyDescent="0.2">
      <c r="B383" s="35"/>
      <c r="D383" s="35"/>
      <c r="M383" s="35"/>
    </row>
    <row r="384" spans="2:13" s="34" customFormat="1" x14ac:dyDescent="0.2">
      <c r="B384" s="35"/>
      <c r="D384" s="35"/>
      <c r="M384" s="35"/>
    </row>
    <row r="385" spans="2:13" s="34" customFormat="1" x14ac:dyDescent="0.2">
      <c r="B385" s="35"/>
      <c r="D385" s="35"/>
      <c r="M385" s="35"/>
    </row>
    <row r="386" spans="2:13" s="34" customFormat="1" x14ac:dyDescent="0.2">
      <c r="B386" s="35"/>
      <c r="D386" s="35"/>
      <c r="M386" s="35"/>
    </row>
    <row r="387" spans="2:13" s="34" customFormat="1" x14ac:dyDescent="0.2">
      <c r="B387" s="35"/>
      <c r="D387" s="35"/>
      <c r="M387" s="35"/>
    </row>
    <row r="388" spans="2:13" s="34" customFormat="1" x14ac:dyDescent="0.2">
      <c r="B388" s="35"/>
      <c r="D388" s="35"/>
      <c r="M388" s="35"/>
    </row>
    <row r="389" spans="2:13" s="34" customFormat="1" x14ac:dyDescent="0.2">
      <c r="B389" s="35"/>
      <c r="D389" s="35"/>
      <c r="M389" s="35"/>
    </row>
    <row r="390" spans="2:13" s="34" customFormat="1" x14ac:dyDescent="0.2">
      <c r="B390" s="35"/>
      <c r="D390" s="35"/>
      <c r="M390" s="35"/>
    </row>
    <row r="391" spans="2:13" s="34" customFormat="1" x14ac:dyDescent="0.2">
      <c r="B391" s="35"/>
      <c r="D391" s="35"/>
      <c r="M391" s="35"/>
    </row>
    <row r="392" spans="2:13" s="34" customFormat="1" x14ac:dyDescent="0.2">
      <c r="B392" s="35"/>
      <c r="D392" s="35"/>
      <c r="M392" s="35"/>
    </row>
    <row r="393" spans="2:13" s="34" customFormat="1" x14ac:dyDescent="0.2">
      <c r="B393" s="35"/>
      <c r="D393" s="35"/>
      <c r="M393" s="35"/>
    </row>
    <row r="394" spans="2:13" s="34" customFormat="1" x14ac:dyDescent="0.2">
      <c r="B394" s="35"/>
      <c r="D394" s="35"/>
      <c r="M394" s="35"/>
    </row>
    <row r="395" spans="2:13" s="34" customFormat="1" x14ac:dyDescent="0.2">
      <c r="B395" s="35"/>
      <c r="D395" s="35"/>
      <c r="M395" s="35"/>
    </row>
    <row r="396" spans="2:13" s="34" customFormat="1" x14ac:dyDescent="0.2">
      <c r="B396" s="35"/>
      <c r="D396" s="35"/>
      <c r="M396" s="35"/>
    </row>
    <row r="397" spans="2:13" s="34" customFormat="1" x14ac:dyDescent="0.2">
      <c r="B397" s="35"/>
      <c r="D397" s="35"/>
      <c r="M397" s="35"/>
    </row>
    <row r="398" spans="2:13" s="34" customFormat="1" x14ac:dyDescent="0.2">
      <c r="B398" s="35"/>
      <c r="D398" s="35"/>
      <c r="M398" s="35"/>
    </row>
    <row r="399" spans="2:13" s="34" customFormat="1" x14ac:dyDescent="0.2">
      <c r="B399" s="35"/>
      <c r="D399" s="35"/>
      <c r="M399" s="35"/>
    </row>
    <row r="400" spans="2:13" s="34" customFormat="1" x14ac:dyDescent="0.2">
      <c r="B400" s="35"/>
      <c r="D400" s="35"/>
      <c r="M400" s="35"/>
    </row>
    <row r="401" spans="2:13" s="34" customFormat="1" x14ac:dyDescent="0.2">
      <c r="B401" s="35"/>
      <c r="D401" s="35"/>
      <c r="M401" s="35"/>
    </row>
    <row r="402" spans="2:13" s="34" customFormat="1" x14ac:dyDescent="0.2">
      <c r="B402" s="35"/>
      <c r="D402" s="35"/>
      <c r="M402" s="35"/>
    </row>
    <row r="403" spans="2:13" s="34" customFormat="1" x14ac:dyDescent="0.2">
      <c r="B403" s="35"/>
      <c r="D403" s="35"/>
      <c r="M403" s="35"/>
    </row>
    <row r="404" spans="2:13" s="34" customFormat="1" x14ac:dyDescent="0.2">
      <c r="B404" s="35"/>
      <c r="D404" s="35"/>
      <c r="M404" s="35"/>
    </row>
    <row r="405" spans="2:13" s="34" customFormat="1" x14ac:dyDescent="0.2">
      <c r="B405" s="35"/>
      <c r="D405" s="35"/>
      <c r="M405" s="35"/>
    </row>
    <row r="406" spans="2:13" s="34" customFormat="1" x14ac:dyDescent="0.2">
      <c r="B406" s="35"/>
      <c r="D406" s="35"/>
      <c r="M406" s="35"/>
    </row>
    <row r="407" spans="2:13" s="34" customFormat="1" x14ac:dyDescent="0.2">
      <c r="B407" s="35"/>
      <c r="D407" s="35"/>
      <c r="M407" s="35"/>
    </row>
    <row r="408" spans="2:13" s="34" customFormat="1" x14ac:dyDescent="0.2">
      <c r="B408" s="35"/>
      <c r="D408" s="35"/>
      <c r="M408" s="35"/>
    </row>
    <row r="409" spans="2:13" s="34" customFormat="1" x14ac:dyDescent="0.2">
      <c r="B409" s="35"/>
      <c r="D409" s="35"/>
      <c r="M409" s="35"/>
    </row>
    <row r="410" spans="2:13" s="34" customFormat="1" x14ac:dyDescent="0.2">
      <c r="B410" s="35"/>
      <c r="D410" s="35"/>
      <c r="M410" s="35"/>
    </row>
    <row r="411" spans="2:13" s="34" customFormat="1" x14ac:dyDescent="0.2">
      <c r="B411" s="35"/>
      <c r="D411" s="35"/>
      <c r="M411" s="35"/>
    </row>
    <row r="412" spans="2:13" s="34" customFormat="1" x14ac:dyDescent="0.2">
      <c r="B412" s="35"/>
      <c r="D412" s="35"/>
      <c r="M412" s="35"/>
    </row>
    <row r="413" spans="2:13" s="34" customFormat="1" x14ac:dyDescent="0.2">
      <c r="B413" s="35"/>
      <c r="D413" s="35"/>
      <c r="M413" s="35"/>
    </row>
    <row r="414" spans="2:13" s="34" customFormat="1" x14ac:dyDescent="0.2">
      <c r="B414" s="35"/>
      <c r="D414" s="35"/>
      <c r="M414" s="35"/>
    </row>
    <row r="415" spans="2:13" s="34" customFormat="1" x14ac:dyDescent="0.2">
      <c r="B415" s="35"/>
      <c r="D415" s="35"/>
      <c r="M415" s="35"/>
    </row>
    <row r="416" spans="2:13" s="34" customFormat="1" x14ac:dyDescent="0.2">
      <c r="B416" s="35"/>
      <c r="D416" s="35"/>
      <c r="M416" s="35"/>
    </row>
    <row r="417" spans="2:13" s="34" customFormat="1" x14ac:dyDescent="0.2">
      <c r="B417" s="35"/>
      <c r="D417" s="35"/>
      <c r="M417" s="35"/>
    </row>
    <row r="418" spans="2:13" s="34" customFormat="1" x14ac:dyDescent="0.2">
      <c r="B418" s="35"/>
      <c r="D418" s="35"/>
      <c r="M418" s="35"/>
    </row>
    <row r="419" spans="2:13" s="34" customFormat="1" x14ac:dyDescent="0.2">
      <c r="B419" s="35"/>
      <c r="D419" s="35"/>
      <c r="M419" s="35"/>
    </row>
    <row r="420" spans="2:13" s="34" customFormat="1" x14ac:dyDescent="0.2">
      <c r="B420" s="35"/>
      <c r="D420" s="35"/>
      <c r="M420" s="35"/>
    </row>
    <row r="421" spans="2:13" s="34" customFormat="1" x14ac:dyDescent="0.2">
      <c r="B421" s="35"/>
      <c r="D421" s="35"/>
      <c r="M421" s="35"/>
    </row>
    <row r="422" spans="2:13" s="34" customFormat="1" x14ac:dyDescent="0.2">
      <c r="B422" s="35"/>
      <c r="D422" s="35"/>
      <c r="M422" s="35"/>
    </row>
    <row r="423" spans="2:13" s="34" customFormat="1" x14ac:dyDescent="0.2">
      <c r="B423" s="35"/>
      <c r="D423" s="35"/>
      <c r="M423" s="35"/>
    </row>
    <row r="424" spans="2:13" s="34" customFormat="1" x14ac:dyDescent="0.2">
      <c r="B424" s="35"/>
      <c r="D424" s="35"/>
      <c r="M424" s="35"/>
    </row>
    <row r="425" spans="2:13" s="34" customFormat="1" x14ac:dyDescent="0.2">
      <c r="B425" s="35"/>
      <c r="D425" s="35"/>
      <c r="M425" s="35"/>
    </row>
    <row r="426" spans="2:13" s="34" customFormat="1" x14ac:dyDescent="0.2">
      <c r="B426" s="35"/>
      <c r="D426" s="35"/>
      <c r="M426" s="35"/>
    </row>
    <row r="427" spans="2:13" s="34" customFormat="1" x14ac:dyDescent="0.2">
      <c r="B427" s="35"/>
      <c r="D427" s="35"/>
      <c r="M427" s="35"/>
    </row>
    <row r="428" spans="2:13" s="34" customFormat="1" x14ac:dyDescent="0.2">
      <c r="B428" s="35"/>
      <c r="D428" s="35"/>
      <c r="M428" s="35"/>
    </row>
    <row r="429" spans="2:13" s="34" customFormat="1" x14ac:dyDescent="0.2">
      <c r="B429" s="35"/>
      <c r="D429" s="35"/>
      <c r="M429" s="35"/>
    </row>
    <row r="430" spans="2:13" s="34" customFormat="1" x14ac:dyDescent="0.2">
      <c r="B430" s="35"/>
      <c r="D430" s="35"/>
      <c r="M430" s="35"/>
    </row>
    <row r="431" spans="2:13" s="34" customFormat="1" x14ac:dyDescent="0.2">
      <c r="B431" s="35"/>
      <c r="D431" s="35"/>
      <c r="M431" s="35"/>
    </row>
    <row r="432" spans="2:13" s="34" customFormat="1" x14ac:dyDescent="0.2">
      <c r="B432" s="35"/>
      <c r="D432" s="35"/>
      <c r="M432" s="35"/>
    </row>
    <row r="433" spans="2:13" s="34" customFormat="1" x14ac:dyDescent="0.2">
      <c r="B433" s="35"/>
      <c r="D433" s="35"/>
      <c r="M433" s="35"/>
    </row>
    <row r="434" spans="2:13" s="34" customFormat="1" x14ac:dyDescent="0.2">
      <c r="B434" s="35"/>
      <c r="D434" s="35"/>
      <c r="M434" s="35"/>
    </row>
    <row r="435" spans="2:13" s="34" customFormat="1" x14ac:dyDescent="0.2">
      <c r="B435" s="35"/>
      <c r="D435" s="35"/>
      <c r="M435" s="35"/>
    </row>
    <row r="436" spans="2:13" s="34" customFormat="1" x14ac:dyDescent="0.2">
      <c r="B436" s="35"/>
      <c r="D436" s="35"/>
      <c r="M436" s="35"/>
    </row>
    <row r="437" spans="2:13" s="34" customFormat="1" x14ac:dyDescent="0.2">
      <c r="B437" s="35"/>
      <c r="D437" s="35"/>
      <c r="M437" s="35"/>
    </row>
    <row r="438" spans="2:13" s="34" customFormat="1" x14ac:dyDescent="0.2">
      <c r="B438" s="35"/>
      <c r="D438" s="35"/>
      <c r="M438" s="35"/>
    </row>
    <row r="439" spans="2:13" s="34" customFormat="1" x14ac:dyDescent="0.2">
      <c r="B439" s="35"/>
      <c r="D439" s="35"/>
      <c r="M439" s="35"/>
    </row>
    <row r="440" spans="2:13" s="34" customFormat="1" x14ac:dyDescent="0.2">
      <c r="B440" s="35"/>
      <c r="D440" s="35"/>
      <c r="M440" s="35"/>
    </row>
    <row r="441" spans="2:13" s="34" customFormat="1" x14ac:dyDescent="0.2">
      <c r="B441" s="35"/>
      <c r="D441" s="35"/>
      <c r="M441" s="35"/>
    </row>
    <row r="442" spans="2:13" s="34" customFormat="1" x14ac:dyDescent="0.2">
      <c r="B442" s="35"/>
      <c r="D442" s="35"/>
      <c r="M442" s="35"/>
    </row>
    <row r="443" spans="2:13" s="34" customFormat="1" x14ac:dyDescent="0.2">
      <c r="B443" s="35"/>
      <c r="D443" s="35"/>
      <c r="M443" s="35"/>
    </row>
    <row r="444" spans="2:13" s="34" customFormat="1" x14ac:dyDescent="0.2">
      <c r="B444" s="35"/>
      <c r="D444" s="35"/>
      <c r="M444" s="35"/>
    </row>
    <row r="445" spans="2:13" s="34" customFormat="1" x14ac:dyDescent="0.2">
      <c r="B445" s="35"/>
      <c r="D445" s="35"/>
      <c r="M445" s="35"/>
    </row>
    <row r="446" spans="2:13" s="34" customFormat="1" x14ac:dyDescent="0.2">
      <c r="B446" s="35"/>
      <c r="D446" s="35"/>
      <c r="M446" s="35"/>
    </row>
    <row r="447" spans="2:13" s="34" customFormat="1" x14ac:dyDescent="0.2">
      <c r="B447" s="35"/>
      <c r="D447" s="35"/>
      <c r="M447" s="35"/>
    </row>
    <row r="448" spans="2:13" s="34" customFormat="1" x14ac:dyDescent="0.2">
      <c r="B448" s="35"/>
      <c r="D448" s="35"/>
      <c r="M448" s="35"/>
    </row>
    <row r="449" spans="2:13" s="34" customFormat="1" x14ac:dyDescent="0.2">
      <c r="B449" s="35"/>
      <c r="D449" s="35"/>
      <c r="M449" s="35"/>
    </row>
    <row r="450" spans="2:13" s="34" customFormat="1" x14ac:dyDescent="0.2">
      <c r="B450" s="35"/>
      <c r="D450" s="35"/>
      <c r="M450" s="35"/>
    </row>
    <row r="451" spans="2:13" s="34" customFormat="1" x14ac:dyDescent="0.2">
      <c r="B451" s="35"/>
      <c r="D451" s="35"/>
      <c r="M451" s="35"/>
    </row>
    <row r="452" spans="2:13" s="34" customFormat="1" x14ac:dyDescent="0.2">
      <c r="B452" s="35"/>
      <c r="D452" s="35"/>
      <c r="M452" s="35"/>
    </row>
    <row r="453" spans="2:13" s="34" customFormat="1" x14ac:dyDescent="0.2">
      <c r="B453" s="35"/>
      <c r="D453" s="35"/>
      <c r="M453" s="35"/>
    </row>
    <row r="454" spans="2:13" s="34" customFormat="1" x14ac:dyDescent="0.2">
      <c r="B454" s="35"/>
      <c r="D454" s="35"/>
      <c r="M454" s="35"/>
    </row>
    <row r="455" spans="2:13" s="34" customFormat="1" x14ac:dyDescent="0.2">
      <c r="B455" s="35"/>
      <c r="D455" s="35"/>
      <c r="M455" s="35"/>
    </row>
    <row r="456" spans="2:13" s="34" customFormat="1" x14ac:dyDescent="0.2">
      <c r="B456" s="35"/>
      <c r="D456" s="35"/>
      <c r="M456" s="35"/>
    </row>
    <row r="457" spans="2:13" s="34" customFormat="1" x14ac:dyDescent="0.2">
      <c r="B457" s="35"/>
      <c r="D457" s="35"/>
      <c r="M457" s="35"/>
    </row>
    <row r="458" spans="2:13" s="34" customFormat="1" x14ac:dyDescent="0.2">
      <c r="B458" s="35"/>
      <c r="D458" s="35"/>
      <c r="M458" s="35"/>
    </row>
    <row r="459" spans="2:13" s="34" customFormat="1" x14ac:dyDescent="0.2">
      <c r="B459" s="35"/>
      <c r="D459" s="35"/>
      <c r="M459" s="35"/>
    </row>
    <row r="460" spans="2:13" s="34" customFormat="1" x14ac:dyDescent="0.2">
      <c r="B460" s="35"/>
      <c r="D460" s="35"/>
      <c r="M460" s="35"/>
    </row>
    <row r="461" spans="2:13" s="34" customFormat="1" x14ac:dyDescent="0.2">
      <c r="B461" s="35"/>
      <c r="D461" s="35"/>
      <c r="M461" s="35"/>
    </row>
    <row r="462" spans="2:13" s="34" customFormat="1" x14ac:dyDescent="0.2">
      <c r="B462" s="35"/>
      <c r="D462" s="35"/>
      <c r="M462" s="35"/>
    </row>
    <row r="463" spans="2:13" s="34" customFormat="1" x14ac:dyDescent="0.2">
      <c r="B463" s="35"/>
      <c r="D463" s="35"/>
      <c r="M463" s="35"/>
    </row>
    <row r="464" spans="2:13" s="34" customFormat="1" x14ac:dyDescent="0.2">
      <c r="B464" s="35"/>
      <c r="D464" s="35"/>
      <c r="M464" s="35"/>
    </row>
    <row r="465" spans="2:13" s="34" customFormat="1" x14ac:dyDescent="0.2">
      <c r="B465" s="35"/>
      <c r="D465" s="35"/>
      <c r="M465" s="35"/>
    </row>
    <row r="466" spans="2:13" s="34" customFormat="1" x14ac:dyDescent="0.2">
      <c r="B466" s="35"/>
      <c r="D466" s="35"/>
      <c r="M466" s="35"/>
    </row>
    <row r="467" spans="2:13" s="34" customFormat="1" x14ac:dyDescent="0.2">
      <c r="B467" s="35"/>
      <c r="D467" s="35"/>
      <c r="M467" s="35"/>
    </row>
    <row r="468" spans="2:13" s="34" customFormat="1" x14ac:dyDescent="0.2">
      <c r="B468" s="35"/>
      <c r="D468" s="35"/>
      <c r="M468" s="35"/>
    </row>
    <row r="469" spans="2:13" s="34" customFormat="1" x14ac:dyDescent="0.2">
      <c r="B469" s="35"/>
      <c r="D469" s="35"/>
      <c r="M469" s="35"/>
    </row>
    <row r="470" spans="2:13" s="34" customFormat="1" x14ac:dyDescent="0.2">
      <c r="B470" s="35"/>
      <c r="D470" s="35"/>
      <c r="M470" s="35"/>
    </row>
    <row r="471" spans="2:13" s="34" customFormat="1" x14ac:dyDescent="0.2">
      <c r="B471" s="35"/>
      <c r="D471" s="35"/>
      <c r="M471" s="35"/>
    </row>
    <row r="472" spans="2:13" s="34" customFormat="1" x14ac:dyDescent="0.2">
      <c r="B472" s="35"/>
      <c r="D472" s="35"/>
      <c r="M472" s="35"/>
    </row>
    <row r="473" spans="2:13" s="34" customFormat="1" x14ac:dyDescent="0.2">
      <c r="B473" s="35"/>
      <c r="D473" s="35"/>
      <c r="M473" s="35"/>
    </row>
    <row r="474" spans="2:13" s="34" customFormat="1" x14ac:dyDescent="0.2">
      <c r="B474" s="35"/>
      <c r="D474" s="35"/>
      <c r="M474" s="35"/>
    </row>
    <row r="475" spans="2:13" s="34" customFormat="1" x14ac:dyDescent="0.2">
      <c r="B475" s="35"/>
      <c r="D475" s="35"/>
      <c r="M475" s="35"/>
    </row>
    <row r="476" spans="2:13" s="34" customFormat="1" x14ac:dyDescent="0.2">
      <c r="B476" s="35"/>
      <c r="D476" s="35"/>
      <c r="M476" s="35"/>
    </row>
    <row r="477" spans="2:13" s="34" customFormat="1" x14ac:dyDescent="0.2">
      <c r="B477" s="35"/>
      <c r="D477" s="35"/>
      <c r="M477" s="35"/>
    </row>
    <row r="478" spans="2:13" s="34" customFormat="1" x14ac:dyDescent="0.2">
      <c r="B478" s="35"/>
      <c r="D478" s="35"/>
      <c r="M478" s="35"/>
    </row>
    <row r="479" spans="2:13" s="34" customFormat="1" x14ac:dyDescent="0.2">
      <c r="B479" s="35"/>
      <c r="D479" s="35"/>
      <c r="M479" s="35"/>
    </row>
    <row r="480" spans="2:13" s="34" customFormat="1" x14ac:dyDescent="0.2">
      <c r="B480" s="35"/>
      <c r="D480" s="35"/>
      <c r="M480" s="35"/>
    </row>
    <row r="481" spans="2:13" s="34" customFormat="1" x14ac:dyDescent="0.2">
      <c r="B481" s="35"/>
      <c r="D481" s="35"/>
      <c r="M481" s="35"/>
    </row>
    <row r="482" spans="2:13" s="34" customFormat="1" x14ac:dyDescent="0.2">
      <c r="B482" s="35"/>
      <c r="D482" s="35"/>
      <c r="M482" s="35"/>
    </row>
    <row r="483" spans="2:13" s="34" customFormat="1" x14ac:dyDescent="0.2">
      <c r="B483" s="35"/>
      <c r="D483" s="35"/>
      <c r="M483" s="35"/>
    </row>
    <row r="484" spans="2:13" s="34" customFormat="1" x14ac:dyDescent="0.2">
      <c r="B484" s="35"/>
      <c r="D484" s="35"/>
      <c r="M484" s="35"/>
    </row>
    <row r="485" spans="2:13" s="34" customFormat="1" x14ac:dyDescent="0.2">
      <c r="B485" s="35"/>
      <c r="D485" s="35"/>
      <c r="M485" s="35"/>
    </row>
    <row r="486" spans="2:13" s="34" customFormat="1" x14ac:dyDescent="0.2">
      <c r="B486" s="35"/>
      <c r="D486" s="35"/>
      <c r="M486" s="35"/>
    </row>
    <row r="487" spans="2:13" s="34" customFormat="1" x14ac:dyDescent="0.2">
      <c r="B487" s="35"/>
      <c r="D487" s="35"/>
      <c r="M487" s="35"/>
    </row>
    <row r="488" spans="2:13" s="34" customFormat="1" x14ac:dyDescent="0.2">
      <c r="B488" s="35"/>
      <c r="D488" s="35"/>
      <c r="M488" s="35"/>
    </row>
    <row r="489" spans="2:13" s="34" customFormat="1" x14ac:dyDescent="0.2">
      <c r="B489" s="35"/>
      <c r="D489" s="35"/>
      <c r="M489" s="35"/>
    </row>
    <row r="490" spans="2:13" s="34" customFormat="1" x14ac:dyDescent="0.2">
      <c r="B490" s="35"/>
      <c r="D490" s="35"/>
      <c r="M490" s="35"/>
    </row>
    <row r="491" spans="2:13" s="34" customFormat="1" x14ac:dyDescent="0.2">
      <c r="B491" s="35"/>
      <c r="D491" s="35"/>
      <c r="M491" s="35"/>
    </row>
    <row r="492" spans="2:13" s="34" customFormat="1" x14ac:dyDescent="0.2">
      <c r="B492" s="35"/>
      <c r="D492" s="35"/>
      <c r="M492" s="35"/>
    </row>
    <row r="493" spans="2:13" s="34" customFormat="1" x14ac:dyDescent="0.2">
      <c r="B493" s="35"/>
      <c r="D493" s="35"/>
      <c r="M493" s="35"/>
    </row>
    <row r="494" spans="2:13" s="34" customFormat="1" x14ac:dyDescent="0.2">
      <c r="B494" s="35"/>
      <c r="D494" s="35"/>
      <c r="M494" s="35"/>
    </row>
    <row r="495" spans="2:13" s="34" customFormat="1" x14ac:dyDescent="0.2">
      <c r="B495" s="35"/>
      <c r="D495" s="35"/>
      <c r="M495" s="35"/>
    </row>
    <row r="496" spans="2:13" s="34" customFormat="1" x14ac:dyDescent="0.2">
      <c r="B496" s="35"/>
      <c r="D496" s="35"/>
      <c r="M496" s="35"/>
    </row>
    <row r="497" spans="2:13" s="34" customFormat="1" x14ac:dyDescent="0.2">
      <c r="B497" s="35"/>
      <c r="D497" s="35"/>
      <c r="M497" s="35"/>
    </row>
    <row r="498" spans="2:13" s="34" customFormat="1" x14ac:dyDescent="0.2">
      <c r="B498" s="35"/>
      <c r="D498" s="35"/>
      <c r="M498" s="35"/>
    </row>
    <row r="499" spans="2:13" s="34" customFormat="1" x14ac:dyDescent="0.2">
      <c r="B499" s="35"/>
      <c r="D499" s="35"/>
      <c r="M499" s="35"/>
    </row>
    <row r="500" spans="2:13" s="34" customFormat="1" x14ac:dyDescent="0.2">
      <c r="B500" s="35"/>
      <c r="D500" s="35"/>
      <c r="M500" s="35"/>
    </row>
    <row r="501" spans="2:13" s="34" customFormat="1" x14ac:dyDescent="0.2">
      <c r="B501" s="35"/>
      <c r="D501" s="35"/>
      <c r="M501" s="35"/>
    </row>
    <row r="502" spans="2:13" s="34" customFormat="1" x14ac:dyDescent="0.2">
      <c r="B502" s="35"/>
      <c r="D502" s="35"/>
      <c r="M502" s="35"/>
    </row>
    <row r="503" spans="2:13" s="34" customFormat="1" x14ac:dyDescent="0.2">
      <c r="B503" s="35"/>
      <c r="D503" s="35"/>
      <c r="M503" s="35"/>
    </row>
    <row r="504" spans="2:13" s="34" customFormat="1" x14ac:dyDescent="0.2">
      <c r="B504" s="35"/>
      <c r="D504" s="35"/>
      <c r="M504" s="35"/>
    </row>
    <row r="505" spans="2:13" s="34" customFormat="1" x14ac:dyDescent="0.2">
      <c r="B505" s="35"/>
      <c r="D505" s="35"/>
      <c r="M505" s="35"/>
    </row>
    <row r="506" spans="2:13" s="34" customFormat="1" x14ac:dyDescent="0.2">
      <c r="B506" s="35"/>
      <c r="D506" s="35"/>
      <c r="M506" s="35"/>
    </row>
    <row r="507" spans="2:13" s="34" customFormat="1" x14ac:dyDescent="0.2">
      <c r="B507" s="35"/>
      <c r="D507" s="35"/>
      <c r="M507" s="35"/>
    </row>
    <row r="508" spans="2:13" s="34" customFormat="1" x14ac:dyDescent="0.2">
      <c r="B508" s="35"/>
      <c r="D508" s="35"/>
      <c r="M508" s="35"/>
    </row>
    <row r="509" spans="2:13" s="34" customFormat="1" x14ac:dyDescent="0.2">
      <c r="B509" s="35"/>
      <c r="D509" s="35"/>
      <c r="M509" s="35"/>
    </row>
    <row r="510" spans="2:13" s="34" customFormat="1" x14ac:dyDescent="0.2">
      <c r="B510" s="35"/>
      <c r="D510" s="35"/>
      <c r="M510" s="35"/>
    </row>
    <row r="511" spans="2:13" s="34" customFormat="1" x14ac:dyDescent="0.2">
      <c r="B511" s="35"/>
      <c r="D511" s="35"/>
      <c r="M511" s="35"/>
    </row>
    <row r="512" spans="2:13" s="34" customFormat="1" x14ac:dyDescent="0.2">
      <c r="B512" s="35"/>
      <c r="D512" s="35"/>
      <c r="M512" s="35"/>
    </row>
    <row r="513" spans="2:13" s="34" customFormat="1" x14ac:dyDescent="0.2">
      <c r="B513" s="35"/>
      <c r="D513" s="35"/>
      <c r="M513" s="35"/>
    </row>
    <row r="514" spans="2:13" s="34" customFormat="1" x14ac:dyDescent="0.2">
      <c r="B514" s="35"/>
      <c r="D514" s="35"/>
      <c r="M514" s="35"/>
    </row>
    <row r="515" spans="2:13" s="34" customFormat="1" x14ac:dyDescent="0.2">
      <c r="B515" s="35"/>
      <c r="D515" s="35"/>
      <c r="M515" s="35"/>
    </row>
    <row r="516" spans="2:13" s="34" customFormat="1" x14ac:dyDescent="0.2">
      <c r="B516" s="35"/>
      <c r="D516" s="35"/>
      <c r="M516" s="35"/>
    </row>
    <row r="517" spans="2:13" s="34" customFormat="1" x14ac:dyDescent="0.2">
      <c r="B517" s="35"/>
      <c r="D517" s="35"/>
      <c r="M517" s="35"/>
    </row>
    <row r="518" spans="2:13" s="34" customFormat="1" x14ac:dyDescent="0.2">
      <c r="B518" s="35"/>
      <c r="D518" s="35"/>
      <c r="M518" s="35"/>
    </row>
    <row r="519" spans="2:13" s="34" customFormat="1" x14ac:dyDescent="0.2">
      <c r="B519" s="35"/>
      <c r="D519" s="35"/>
      <c r="M519" s="35"/>
    </row>
    <row r="520" spans="2:13" s="34" customFormat="1" x14ac:dyDescent="0.2">
      <c r="B520" s="35"/>
      <c r="D520" s="35"/>
      <c r="M520" s="35"/>
    </row>
    <row r="521" spans="2:13" s="34" customFormat="1" x14ac:dyDescent="0.2">
      <c r="B521" s="35"/>
      <c r="D521" s="35"/>
      <c r="M521" s="35"/>
    </row>
    <row r="522" spans="2:13" s="34" customFormat="1" x14ac:dyDescent="0.2">
      <c r="B522" s="35"/>
      <c r="D522" s="35"/>
      <c r="M522" s="35"/>
    </row>
    <row r="523" spans="2:13" s="34" customFormat="1" x14ac:dyDescent="0.2">
      <c r="B523" s="35"/>
      <c r="D523" s="35"/>
      <c r="M523" s="35"/>
    </row>
    <row r="524" spans="2:13" s="34" customFormat="1" x14ac:dyDescent="0.2">
      <c r="B524" s="35"/>
      <c r="D524" s="35"/>
      <c r="M524" s="35"/>
    </row>
    <row r="525" spans="2:13" s="34" customFormat="1" x14ac:dyDescent="0.2">
      <c r="B525" s="35"/>
      <c r="D525" s="35"/>
      <c r="M525" s="35"/>
    </row>
    <row r="526" spans="2:13" s="34" customFormat="1" x14ac:dyDescent="0.2">
      <c r="B526" s="35"/>
      <c r="D526" s="35"/>
      <c r="M526" s="35"/>
    </row>
    <row r="527" spans="2:13" s="34" customFormat="1" x14ac:dyDescent="0.2">
      <c r="B527" s="35"/>
      <c r="D527" s="35"/>
      <c r="M527" s="35"/>
    </row>
    <row r="528" spans="2:13" s="34" customFormat="1" x14ac:dyDescent="0.2">
      <c r="B528" s="35"/>
      <c r="D528" s="35"/>
      <c r="M528" s="35"/>
    </row>
    <row r="529" spans="2:13" s="34" customFormat="1" x14ac:dyDescent="0.2">
      <c r="B529" s="35"/>
      <c r="D529" s="35"/>
      <c r="M529" s="35"/>
    </row>
    <row r="530" spans="2:13" s="34" customFormat="1" x14ac:dyDescent="0.2">
      <c r="B530" s="35"/>
      <c r="D530" s="35"/>
      <c r="M530" s="35"/>
    </row>
    <row r="531" spans="2:13" s="34" customFormat="1" x14ac:dyDescent="0.2">
      <c r="B531" s="35"/>
      <c r="D531" s="35"/>
      <c r="M531" s="35"/>
    </row>
    <row r="532" spans="2:13" s="34" customFormat="1" x14ac:dyDescent="0.2">
      <c r="B532" s="35"/>
      <c r="D532" s="35"/>
      <c r="M532" s="35"/>
    </row>
    <row r="533" spans="2:13" s="34" customFormat="1" x14ac:dyDescent="0.2">
      <c r="B533" s="35"/>
      <c r="D533" s="35"/>
      <c r="M533" s="35"/>
    </row>
    <row r="534" spans="2:13" s="34" customFormat="1" x14ac:dyDescent="0.2">
      <c r="B534" s="35"/>
      <c r="D534" s="35"/>
      <c r="M534" s="35"/>
    </row>
    <row r="535" spans="2:13" s="34" customFormat="1" x14ac:dyDescent="0.2">
      <c r="B535" s="35"/>
      <c r="D535" s="35"/>
      <c r="M535" s="35"/>
    </row>
    <row r="536" spans="2:13" s="34" customFormat="1" x14ac:dyDescent="0.2">
      <c r="B536" s="35"/>
      <c r="D536" s="35"/>
      <c r="M536" s="35"/>
    </row>
    <row r="537" spans="2:13" s="34" customFormat="1" x14ac:dyDescent="0.2">
      <c r="B537" s="35"/>
      <c r="D537" s="35"/>
      <c r="M537" s="35"/>
    </row>
    <row r="538" spans="2:13" s="34" customFormat="1" x14ac:dyDescent="0.2">
      <c r="B538" s="35"/>
      <c r="D538" s="35"/>
      <c r="M538" s="35"/>
    </row>
    <row r="539" spans="2:13" s="34" customFormat="1" x14ac:dyDescent="0.2">
      <c r="B539" s="35"/>
      <c r="D539" s="35"/>
      <c r="M539" s="35"/>
    </row>
    <row r="540" spans="2:13" s="34" customFormat="1" x14ac:dyDescent="0.2">
      <c r="B540" s="35"/>
      <c r="D540" s="35"/>
      <c r="M540" s="35"/>
    </row>
    <row r="541" spans="2:13" s="34" customFormat="1" x14ac:dyDescent="0.2">
      <c r="B541" s="35"/>
      <c r="D541" s="35"/>
      <c r="M541" s="35"/>
    </row>
    <row r="542" spans="2:13" s="34" customFormat="1" x14ac:dyDescent="0.2">
      <c r="B542" s="35"/>
      <c r="D542" s="35"/>
      <c r="M542" s="35"/>
    </row>
    <row r="543" spans="2:13" s="34" customFormat="1" x14ac:dyDescent="0.2">
      <c r="B543" s="35"/>
      <c r="D543" s="35"/>
      <c r="M543" s="35"/>
    </row>
    <row r="544" spans="2:13" s="34" customFormat="1" x14ac:dyDescent="0.2">
      <c r="B544" s="35"/>
      <c r="D544" s="35"/>
      <c r="M544" s="35"/>
    </row>
    <row r="545" spans="2:13" s="34" customFormat="1" x14ac:dyDescent="0.2">
      <c r="B545" s="35"/>
      <c r="D545" s="35"/>
      <c r="M545" s="35"/>
    </row>
    <row r="546" spans="2:13" s="34" customFormat="1" x14ac:dyDescent="0.2">
      <c r="B546" s="35"/>
      <c r="D546" s="35"/>
      <c r="M546" s="35"/>
    </row>
    <row r="547" spans="2:13" s="34" customFormat="1" x14ac:dyDescent="0.2">
      <c r="B547" s="35"/>
      <c r="D547" s="35"/>
      <c r="M547" s="35"/>
    </row>
    <row r="548" spans="2:13" s="34" customFormat="1" x14ac:dyDescent="0.2">
      <c r="B548" s="35"/>
      <c r="D548" s="35"/>
      <c r="M548" s="35"/>
    </row>
    <row r="549" spans="2:13" s="34" customFormat="1" x14ac:dyDescent="0.2">
      <c r="B549" s="35"/>
      <c r="D549" s="35"/>
      <c r="M549" s="35"/>
    </row>
    <row r="550" spans="2:13" s="34" customFormat="1" x14ac:dyDescent="0.2">
      <c r="B550" s="35"/>
      <c r="D550" s="35"/>
      <c r="M550" s="35"/>
    </row>
    <row r="551" spans="2:13" s="34" customFormat="1" x14ac:dyDescent="0.2">
      <c r="B551" s="35"/>
      <c r="D551" s="35"/>
      <c r="M551" s="35"/>
    </row>
    <row r="552" spans="2:13" s="34" customFormat="1" x14ac:dyDescent="0.2">
      <c r="B552" s="35"/>
      <c r="D552" s="35"/>
      <c r="M552" s="35"/>
    </row>
    <row r="553" spans="2:13" s="34" customFormat="1" x14ac:dyDescent="0.2">
      <c r="B553" s="35"/>
      <c r="D553" s="35"/>
      <c r="M553" s="35"/>
    </row>
    <row r="554" spans="2:13" s="34" customFormat="1" x14ac:dyDescent="0.2">
      <c r="B554" s="35"/>
      <c r="D554" s="35"/>
      <c r="M554" s="35"/>
    </row>
    <row r="555" spans="2:13" s="34" customFormat="1" x14ac:dyDescent="0.2">
      <c r="B555" s="35"/>
      <c r="D555" s="35"/>
      <c r="M555" s="35"/>
    </row>
    <row r="556" spans="2:13" s="34" customFormat="1" x14ac:dyDescent="0.2">
      <c r="B556" s="35"/>
      <c r="D556" s="35"/>
      <c r="M556" s="35"/>
    </row>
    <row r="557" spans="2:13" s="34" customFormat="1" x14ac:dyDescent="0.2">
      <c r="B557" s="35"/>
      <c r="D557" s="35"/>
      <c r="M557" s="35"/>
    </row>
    <row r="558" spans="2:13" s="34" customFormat="1" x14ac:dyDescent="0.2">
      <c r="B558" s="35"/>
      <c r="D558" s="35"/>
      <c r="M558" s="35"/>
    </row>
    <row r="559" spans="2:13" s="34" customFormat="1" x14ac:dyDescent="0.2">
      <c r="B559" s="35"/>
      <c r="D559" s="35"/>
      <c r="M559" s="35"/>
    </row>
    <row r="560" spans="2:13" s="34" customFormat="1" x14ac:dyDescent="0.2">
      <c r="B560" s="35"/>
      <c r="D560" s="35"/>
      <c r="M560" s="35"/>
    </row>
    <row r="561" spans="2:13" s="34" customFormat="1" x14ac:dyDescent="0.2">
      <c r="B561" s="35"/>
      <c r="D561" s="35"/>
      <c r="M561" s="35"/>
    </row>
    <row r="562" spans="2:13" s="34" customFormat="1" x14ac:dyDescent="0.2">
      <c r="B562" s="35"/>
      <c r="D562" s="35"/>
      <c r="M562" s="35"/>
    </row>
    <row r="563" spans="2:13" s="34" customFormat="1" x14ac:dyDescent="0.2">
      <c r="B563" s="35"/>
      <c r="D563" s="35"/>
      <c r="M563" s="35"/>
    </row>
    <row r="564" spans="2:13" s="34" customFormat="1" x14ac:dyDescent="0.2">
      <c r="B564" s="35"/>
      <c r="D564" s="35"/>
      <c r="M564" s="35"/>
    </row>
    <row r="565" spans="2:13" s="34" customFormat="1" x14ac:dyDescent="0.2">
      <c r="B565" s="35"/>
      <c r="D565" s="35"/>
      <c r="M565" s="35"/>
    </row>
    <row r="566" spans="2:13" s="34" customFormat="1" x14ac:dyDescent="0.2">
      <c r="B566" s="35"/>
      <c r="D566" s="35"/>
      <c r="M566" s="35"/>
    </row>
    <row r="567" spans="2:13" s="34" customFormat="1" x14ac:dyDescent="0.2">
      <c r="B567" s="35"/>
      <c r="D567" s="35"/>
      <c r="M567" s="35"/>
    </row>
    <row r="568" spans="2:13" s="34" customFormat="1" x14ac:dyDescent="0.2">
      <c r="B568" s="35"/>
      <c r="D568" s="35"/>
      <c r="M568" s="35"/>
    </row>
    <row r="569" spans="2:13" s="34" customFormat="1" x14ac:dyDescent="0.2">
      <c r="B569" s="35"/>
      <c r="D569" s="35"/>
      <c r="M569" s="35"/>
    </row>
    <row r="570" spans="2:13" s="34" customFormat="1" x14ac:dyDescent="0.2">
      <c r="B570" s="35"/>
      <c r="D570" s="35"/>
      <c r="M570" s="35"/>
    </row>
    <row r="571" spans="2:13" s="34" customFormat="1" x14ac:dyDescent="0.2">
      <c r="B571" s="35"/>
      <c r="D571" s="35"/>
      <c r="M571" s="35"/>
    </row>
    <row r="572" spans="2:13" s="34" customFormat="1" x14ac:dyDescent="0.2">
      <c r="B572" s="35"/>
      <c r="D572" s="35"/>
      <c r="M572" s="35"/>
    </row>
    <row r="573" spans="2:13" s="34" customFormat="1" x14ac:dyDescent="0.2">
      <c r="B573" s="35"/>
      <c r="D573" s="35"/>
      <c r="M573" s="35"/>
    </row>
    <row r="574" spans="2:13" s="34" customFormat="1" x14ac:dyDescent="0.2">
      <c r="B574" s="35"/>
      <c r="D574" s="35"/>
      <c r="M574" s="35"/>
    </row>
    <row r="575" spans="2:13" s="34" customFormat="1" x14ac:dyDescent="0.2">
      <c r="B575" s="35"/>
      <c r="D575" s="35"/>
      <c r="M575" s="35"/>
    </row>
    <row r="576" spans="2:13" s="34" customFormat="1" x14ac:dyDescent="0.2">
      <c r="B576" s="35"/>
      <c r="D576" s="35"/>
      <c r="M576" s="35"/>
    </row>
    <row r="577" spans="2:13" s="34" customFormat="1" x14ac:dyDescent="0.2">
      <c r="B577" s="35"/>
      <c r="D577" s="35"/>
      <c r="M577" s="35"/>
    </row>
    <row r="578" spans="2:13" s="34" customFormat="1" x14ac:dyDescent="0.2">
      <c r="B578" s="35"/>
      <c r="D578" s="35"/>
      <c r="M578" s="35"/>
    </row>
    <row r="579" spans="2:13" s="34" customFormat="1" x14ac:dyDescent="0.2">
      <c r="B579" s="35"/>
      <c r="D579" s="35"/>
      <c r="M579" s="35"/>
    </row>
    <row r="580" spans="2:13" s="34" customFormat="1" x14ac:dyDescent="0.2">
      <c r="B580" s="35"/>
      <c r="D580" s="35"/>
      <c r="M580" s="35"/>
    </row>
    <row r="581" spans="2:13" s="34" customFormat="1" x14ac:dyDescent="0.2">
      <c r="B581" s="35"/>
      <c r="D581" s="35"/>
      <c r="M581" s="35"/>
    </row>
    <row r="582" spans="2:13" s="34" customFormat="1" x14ac:dyDescent="0.2">
      <c r="B582" s="35"/>
      <c r="D582" s="35"/>
      <c r="M582" s="35"/>
    </row>
    <row r="583" spans="2:13" s="34" customFormat="1" x14ac:dyDescent="0.2">
      <c r="B583" s="35"/>
      <c r="D583" s="35"/>
      <c r="M583" s="35"/>
    </row>
    <row r="584" spans="2:13" s="34" customFormat="1" x14ac:dyDescent="0.2">
      <c r="B584" s="35"/>
      <c r="D584" s="35"/>
      <c r="M584" s="35"/>
    </row>
    <row r="585" spans="2:13" s="34" customFormat="1" x14ac:dyDescent="0.2">
      <c r="B585" s="35"/>
      <c r="D585" s="35"/>
      <c r="M585" s="35"/>
    </row>
    <row r="586" spans="2:13" s="34" customFormat="1" x14ac:dyDescent="0.2">
      <c r="B586" s="35"/>
      <c r="D586" s="35"/>
      <c r="M586" s="35"/>
    </row>
    <row r="587" spans="2:13" s="34" customFormat="1" x14ac:dyDescent="0.2">
      <c r="B587" s="35"/>
      <c r="D587" s="35"/>
      <c r="M587" s="35"/>
    </row>
    <row r="588" spans="2:13" s="34" customFormat="1" x14ac:dyDescent="0.2">
      <c r="B588" s="35"/>
      <c r="D588" s="35"/>
      <c r="M588" s="35"/>
    </row>
    <row r="589" spans="2:13" s="34" customFormat="1" x14ac:dyDescent="0.2">
      <c r="B589" s="35"/>
      <c r="D589" s="35"/>
      <c r="M589" s="35"/>
    </row>
    <row r="590" spans="2:13" s="34" customFormat="1" x14ac:dyDescent="0.2">
      <c r="B590" s="35"/>
      <c r="D590" s="35"/>
      <c r="M590" s="35"/>
    </row>
    <row r="591" spans="2:13" s="34" customFormat="1" x14ac:dyDescent="0.2">
      <c r="B591" s="35"/>
      <c r="D591" s="35"/>
      <c r="M591" s="35"/>
    </row>
    <row r="592" spans="2:13" s="34" customFormat="1" x14ac:dyDescent="0.2">
      <c r="B592" s="35"/>
      <c r="D592" s="35"/>
      <c r="M592" s="35"/>
    </row>
    <row r="593" spans="2:13" s="34" customFormat="1" x14ac:dyDescent="0.2">
      <c r="B593" s="35"/>
      <c r="D593" s="35"/>
      <c r="M593" s="35"/>
    </row>
    <row r="594" spans="2:13" s="34" customFormat="1" x14ac:dyDescent="0.2">
      <c r="B594" s="35"/>
      <c r="D594" s="35"/>
      <c r="M594" s="35"/>
    </row>
    <row r="595" spans="2:13" s="34" customFormat="1" x14ac:dyDescent="0.2">
      <c r="B595" s="35"/>
      <c r="D595" s="35"/>
      <c r="M595" s="35"/>
    </row>
    <row r="596" spans="2:13" s="34" customFormat="1" x14ac:dyDescent="0.2">
      <c r="B596" s="35"/>
      <c r="D596" s="35"/>
      <c r="M596" s="35"/>
    </row>
    <row r="597" spans="2:13" s="34" customFormat="1" x14ac:dyDescent="0.2">
      <c r="B597" s="35"/>
      <c r="D597" s="35"/>
      <c r="M597" s="35"/>
    </row>
    <row r="598" spans="2:13" s="34" customFormat="1" x14ac:dyDescent="0.2">
      <c r="B598" s="35"/>
      <c r="D598" s="35"/>
      <c r="M598" s="35"/>
    </row>
    <row r="599" spans="2:13" s="34" customFormat="1" x14ac:dyDescent="0.2">
      <c r="B599" s="35"/>
      <c r="D599" s="35"/>
      <c r="M599" s="35"/>
    </row>
    <row r="600" spans="2:13" s="34" customFormat="1" x14ac:dyDescent="0.2">
      <c r="B600" s="35"/>
      <c r="D600" s="35"/>
      <c r="M600" s="35"/>
    </row>
    <row r="601" spans="2:13" s="34" customFormat="1" x14ac:dyDescent="0.2">
      <c r="B601" s="35"/>
      <c r="D601" s="35"/>
      <c r="M601" s="35"/>
    </row>
  </sheetData>
  <mergeCells count="12">
    <mergeCell ref="B1:N2"/>
    <mergeCell ref="P11:Q11"/>
    <mergeCell ref="B100:H100"/>
    <mergeCell ref="B101:E101"/>
    <mergeCell ref="B102:N102"/>
    <mergeCell ref="B3:N4"/>
    <mergeCell ref="B5:N5"/>
    <mergeCell ref="B6:N6"/>
    <mergeCell ref="B7:N7"/>
    <mergeCell ref="B8:N8"/>
    <mergeCell ref="B9:N10"/>
    <mergeCell ref="L11:N1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"/>
  <sheetViews>
    <sheetView workbookViewId="0">
      <selection activeCell="A10" sqref="A10:XFD29"/>
    </sheetView>
  </sheetViews>
  <sheetFormatPr baseColWidth="10" defaultRowHeight="15" x14ac:dyDescent="0.25"/>
  <cols>
    <col min="1" max="16384" width="11.42578125" style="30"/>
  </cols>
  <sheetData>
    <row r="1" spans="1:17" s="34" customFormat="1" ht="18.75" customHeight="1" x14ac:dyDescent="0.2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33"/>
    </row>
    <row r="2" spans="1:17" s="34" customFormat="1" ht="11.25" x14ac:dyDescent="0.2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17" s="1" customFormat="1" ht="15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54"/>
      <c r="N3" s="155"/>
      <c r="O3" s="27"/>
      <c r="P3" s="153" t="s">
        <v>12</v>
      </c>
      <c r="Q3" s="154"/>
    </row>
    <row r="4" spans="1:17" s="16" customFormat="1" ht="55.5" customHeight="1" x14ac:dyDescent="0.25">
      <c r="B4" s="31" t="s">
        <v>11</v>
      </c>
      <c r="C4" s="32" t="s">
        <v>10</v>
      </c>
      <c r="D4" s="20" t="s">
        <v>9</v>
      </c>
      <c r="E4" s="20" t="s">
        <v>8</v>
      </c>
      <c r="F4" s="21" t="s">
        <v>7</v>
      </c>
      <c r="G4" s="21" t="s">
        <v>6</v>
      </c>
      <c r="H4" s="21" t="s">
        <v>5</v>
      </c>
      <c r="I4" s="21" t="s">
        <v>4</v>
      </c>
      <c r="J4" s="21" t="s">
        <v>3</v>
      </c>
      <c r="K4" s="21" t="s">
        <v>2</v>
      </c>
      <c r="L4" s="22" t="s">
        <v>18</v>
      </c>
      <c r="M4" s="22" t="s">
        <v>19</v>
      </c>
      <c r="N4" s="22" t="s">
        <v>14</v>
      </c>
      <c r="O4" s="23"/>
      <c r="P4" s="19" t="s">
        <v>16</v>
      </c>
      <c r="Q4" s="24" t="s">
        <v>1</v>
      </c>
    </row>
    <row r="5" spans="1:17" s="43" customFormat="1" ht="11.25" x14ac:dyDescent="0.25">
      <c r="B5" s="37">
        <v>1</v>
      </c>
      <c r="C5" s="37" t="s">
        <v>13</v>
      </c>
      <c r="D5" s="37"/>
      <c r="E5" s="38"/>
      <c r="F5" s="38"/>
      <c r="G5" s="38"/>
      <c r="H5" s="38"/>
      <c r="I5" s="39"/>
      <c r="J5" s="40"/>
      <c r="K5" s="40"/>
      <c r="L5" s="40"/>
      <c r="M5" s="38"/>
      <c r="N5" s="38"/>
      <c r="O5" s="41"/>
      <c r="P5" s="42"/>
      <c r="Q5" s="42">
        <f>+I5+L5+P5</f>
        <v>0</v>
      </c>
    </row>
    <row r="6" spans="1:17" s="43" customFormat="1" ht="11.25" x14ac:dyDescent="0.25">
      <c r="B6" s="37">
        <v>2</v>
      </c>
      <c r="C6" s="37" t="s">
        <v>13</v>
      </c>
      <c r="D6" s="45"/>
      <c r="E6" s="46"/>
      <c r="F6" s="46"/>
      <c r="G6" s="46"/>
      <c r="H6" s="46"/>
      <c r="I6" s="39"/>
      <c r="J6" s="47"/>
      <c r="K6" s="47"/>
      <c r="L6" s="47"/>
      <c r="M6" s="46"/>
      <c r="N6" s="46"/>
      <c r="O6" s="41"/>
      <c r="P6" s="42"/>
      <c r="Q6" s="42">
        <f t="shared" ref="Q6:Q7" si="0">+I6+L6+P6</f>
        <v>0</v>
      </c>
    </row>
    <row r="7" spans="1:17" s="43" customFormat="1" ht="11.25" x14ac:dyDescent="0.25">
      <c r="B7" s="37">
        <v>3</v>
      </c>
      <c r="C7" s="37" t="s">
        <v>13</v>
      </c>
      <c r="D7" s="44"/>
      <c r="E7" s="38"/>
      <c r="F7" s="38"/>
      <c r="G7" s="38"/>
      <c r="H7" s="38"/>
      <c r="I7" s="39"/>
      <c r="J7" s="40"/>
      <c r="K7" s="40"/>
      <c r="L7" s="40"/>
      <c r="M7" s="38"/>
      <c r="N7" s="38"/>
      <c r="O7" s="41"/>
      <c r="P7" s="42"/>
      <c r="Q7" s="42">
        <f t="shared" si="0"/>
        <v>0</v>
      </c>
    </row>
    <row r="8" spans="1:17" s="34" customFormat="1" ht="15" customHeight="1" x14ac:dyDescent="0.2">
      <c r="B8" s="167" t="s">
        <v>0</v>
      </c>
      <c r="C8" s="168"/>
      <c r="D8" s="168"/>
      <c r="E8" s="168"/>
      <c r="F8" s="168"/>
      <c r="G8" s="168"/>
      <c r="H8" s="169"/>
      <c r="I8" s="48">
        <f>SUM(I5:I7)</f>
        <v>0</v>
      </c>
      <c r="J8" s="48">
        <f t="shared" ref="J8:K8" si="1">SUM(J5:J7)</f>
        <v>0</v>
      </c>
      <c r="K8" s="48">
        <f t="shared" si="1"/>
        <v>0</v>
      </c>
      <c r="L8" s="48">
        <f>SUM(L5:L7)</f>
        <v>0</v>
      </c>
      <c r="M8" s="49"/>
      <c r="N8" s="49"/>
      <c r="O8" s="50"/>
      <c r="P8" s="48">
        <f>SUM(P5:P7)</f>
        <v>0</v>
      </c>
      <c r="Q8" s="48">
        <f>SUM(Q5:Q7)</f>
        <v>0</v>
      </c>
    </row>
    <row r="9" spans="1:17" s="34" customFormat="1" ht="20.25" customHeight="1" x14ac:dyDescent="0.2">
      <c r="B9" s="170"/>
      <c r="C9" s="170"/>
      <c r="D9" s="170"/>
      <c r="E9" s="170"/>
      <c r="F9" s="35"/>
      <c r="G9" s="35"/>
      <c r="O9" s="51"/>
    </row>
    <row r="10" spans="1:17" s="34" customFormat="1" ht="11.25" x14ac:dyDescent="0.2"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51"/>
    </row>
  </sheetData>
  <mergeCells count="6">
    <mergeCell ref="P3:Q3"/>
    <mergeCell ref="B8:H8"/>
    <mergeCell ref="B9:E9"/>
    <mergeCell ref="B10:N10"/>
    <mergeCell ref="B1:N2"/>
    <mergeCell ref="L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"/>
  <sheetViews>
    <sheetView workbookViewId="0">
      <selection activeCell="A10" sqref="A10:XFD118"/>
    </sheetView>
  </sheetViews>
  <sheetFormatPr baseColWidth="10" defaultRowHeight="15" x14ac:dyDescent="0.25"/>
  <cols>
    <col min="1" max="16384" width="11.42578125" style="30"/>
  </cols>
  <sheetData>
    <row r="1" spans="1:17" s="34" customFormat="1" ht="18.75" customHeight="1" x14ac:dyDescent="0.2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33"/>
    </row>
    <row r="2" spans="1:17" s="34" customFormat="1" ht="11.25" x14ac:dyDescent="0.2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17" s="1" customFormat="1" ht="15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54"/>
      <c r="N3" s="155"/>
      <c r="O3" s="27"/>
      <c r="P3" s="153" t="s">
        <v>12</v>
      </c>
      <c r="Q3" s="154"/>
    </row>
    <row r="4" spans="1:17" s="16" customFormat="1" ht="55.5" customHeight="1" x14ac:dyDescent="0.25">
      <c r="B4" s="31" t="s">
        <v>11</v>
      </c>
      <c r="C4" s="32" t="s">
        <v>10</v>
      </c>
      <c r="D4" s="20" t="s">
        <v>9</v>
      </c>
      <c r="E4" s="20" t="s">
        <v>8</v>
      </c>
      <c r="F4" s="21" t="s">
        <v>7</v>
      </c>
      <c r="G4" s="21" t="s">
        <v>6</v>
      </c>
      <c r="H4" s="21" t="s">
        <v>5</v>
      </c>
      <c r="I4" s="21" t="s">
        <v>4</v>
      </c>
      <c r="J4" s="21" t="s">
        <v>3</v>
      </c>
      <c r="K4" s="21" t="s">
        <v>2</v>
      </c>
      <c r="L4" s="22" t="s">
        <v>18</v>
      </c>
      <c r="M4" s="22" t="s">
        <v>19</v>
      </c>
      <c r="N4" s="22" t="s">
        <v>14</v>
      </c>
      <c r="O4" s="23"/>
      <c r="P4" s="19" t="s">
        <v>16</v>
      </c>
      <c r="Q4" s="24" t="s">
        <v>1</v>
      </c>
    </row>
    <row r="5" spans="1:17" s="43" customFormat="1" ht="11.25" x14ac:dyDescent="0.25">
      <c r="B5" s="37">
        <v>1</v>
      </c>
      <c r="C5" s="37" t="s">
        <v>13</v>
      </c>
      <c r="D5" s="37"/>
      <c r="E5" s="38"/>
      <c r="F5" s="38"/>
      <c r="G5" s="38"/>
      <c r="H5" s="38"/>
      <c r="I5" s="39"/>
      <c r="J5" s="40"/>
      <c r="K5" s="40"/>
      <c r="L5" s="40"/>
      <c r="M5" s="38"/>
      <c r="N5" s="38"/>
      <c r="O5" s="41"/>
      <c r="P5" s="42"/>
      <c r="Q5" s="42">
        <f>+I5+L5+P5</f>
        <v>0</v>
      </c>
    </row>
    <row r="6" spans="1:17" s="43" customFormat="1" ht="11.25" x14ac:dyDescent="0.25">
      <c r="B6" s="37">
        <v>2</v>
      </c>
      <c r="C6" s="37" t="s">
        <v>13</v>
      </c>
      <c r="D6" s="45"/>
      <c r="E6" s="46"/>
      <c r="F6" s="46"/>
      <c r="G6" s="46"/>
      <c r="H6" s="46"/>
      <c r="I6" s="39"/>
      <c r="J6" s="47"/>
      <c r="K6" s="47"/>
      <c r="L6" s="47"/>
      <c r="M6" s="46"/>
      <c r="N6" s="46"/>
      <c r="O6" s="41"/>
      <c r="P6" s="42"/>
      <c r="Q6" s="42">
        <f t="shared" ref="Q6:Q7" si="0">+I6+L6+P6</f>
        <v>0</v>
      </c>
    </row>
    <row r="7" spans="1:17" s="43" customFormat="1" ht="11.25" x14ac:dyDescent="0.25">
      <c r="B7" s="37">
        <v>3</v>
      </c>
      <c r="C7" s="37" t="s">
        <v>13</v>
      </c>
      <c r="D7" s="44"/>
      <c r="E7" s="38"/>
      <c r="F7" s="38"/>
      <c r="G7" s="38"/>
      <c r="H7" s="38"/>
      <c r="I7" s="39"/>
      <c r="J7" s="40"/>
      <c r="K7" s="40"/>
      <c r="L7" s="40"/>
      <c r="M7" s="38"/>
      <c r="N7" s="38"/>
      <c r="O7" s="41"/>
      <c r="P7" s="42"/>
      <c r="Q7" s="42">
        <f t="shared" si="0"/>
        <v>0</v>
      </c>
    </row>
    <row r="8" spans="1:17" s="34" customFormat="1" ht="15" customHeight="1" x14ac:dyDescent="0.2">
      <c r="B8" s="167" t="s">
        <v>0</v>
      </c>
      <c r="C8" s="168"/>
      <c r="D8" s="168"/>
      <c r="E8" s="168"/>
      <c r="F8" s="168"/>
      <c r="G8" s="168"/>
      <c r="H8" s="169"/>
      <c r="I8" s="48">
        <f>SUM(I5:I7)</f>
        <v>0</v>
      </c>
      <c r="J8" s="48">
        <f t="shared" ref="J8:K8" si="1">SUM(J5:J7)</f>
        <v>0</v>
      </c>
      <c r="K8" s="48">
        <f t="shared" si="1"/>
        <v>0</v>
      </c>
      <c r="L8" s="48">
        <f>SUM(L5:L7)</f>
        <v>0</v>
      </c>
      <c r="M8" s="49"/>
      <c r="N8" s="49"/>
      <c r="O8" s="50"/>
      <c r="P8" s="48">
        <f>SUM(P5:P7)</f>
        <v>0</v>
      </c>
      <c r="Q8" s="48">
        <f>SUM(Q5:Q7)</f>
        <v>0</v>
      </c>
    </row>
    <row r="9" spans="1:17" s="34" customFormat="1" ht="20.25" customHeight="1" x14ac:dyDescent="0.2">
      <c r="B9" s="170"/>
      <c r="C9" s="170"/>
      <c r="D9" s="170"/>
      <c r="E9" s="170"/>
      <c r="F9" s="35"/>
      <c r="G9" s="35"/>
      <c r="O9" s="51"/>
    </row>
    <row r="10" spans="1:17" s="34" customFormat="1" ht="11.25" x14ac:dyDescent="0.2"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51"/>
    </row>
  </sheetData>
  <mergeCells count="6">
    <mergeCell ref="P3:Q3"/>
    <mergeCell ref="B8:H8"/>
    <mergeCell ref="B9:E9"/>
    <mergeCell ref="B10:N10"/>
    <mergeCell ref="B1:N2"/>
    <mergeCell ref="L3:N3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X56"/>
  <sheetViews>
    <sheetView topLeftCell="A5" workbookViewId="0">
      <selection activeCell="E18" sqref="E18"/>
    </sheetView>
  </sheetViews>
  <sheetFormatPr baseColWidth="10" defaultRowHeight="15" x14ac:dyDescent="0.25"/>
  <cols>
    <col min="1" max="1" width="11.42578125" style="30"/>
    <col min="2" max="2" width="2.7109375" style="30" bestFit="1" customWidth="1"/>
    <col min="3" max="4" width="11.42578125" style="30"/>
    <col min="5" max="5" width="56" style="30" customWidth="1"/>
    <col min="6" max="14" width="11.42578125" style="30"/>
    <col min="15" max="15" width="7.28515625" style="30" customWidth="1"/>
    <col min="16" max="16384" width="11.42578125" style="30"/>
  </cols>
  <sheetData>
    <row r="1" spans="1:50" s="34" customFormat="1" ht="18.75" hidden="1" customHeight="1" x14ac:dyDescent="0.2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33"/>
    </row>
    <row r="2" spans="1:50" s="34" customFormat="1" ht="11.25" hidden="1" customHeight="1" x14ac:dyDescent="0.2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50" s="1" customFormat="1" ht="15" hidden="1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79"/>
      <c r="N3" s="180"/>
      <c r="O3" s="36"/>
      <c r="P3" s="153" t="s">
        <v>12</v>
      </c>
      <c r="Q3" s="179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</row>
    <row r="4" spans="1:50" s="16" customFormat="1" ht="55.5" hidden="1" customHeight="1" x14ac:dyDescent="0.25">
      <c r="B4" s="31" t="s">
        <v>11</v>
      </c>
      <c r="C4" s="32" t="s">
        <v>10</v>
      </c>
      <c r="D4" s="20" t="s">
        <v>9</v>
      </c>
      <c r="E4" s="20" t="s">
        <v>8</v>
      </c>
      <c r="F4" s="21" t="s">
        <v>7</v>
      </c>
      <c r="G4" s="21" t="s">
        <v>6</v>
      </c>
      <c r="H4" s="21" t="s">
        <v>5</v>
      </c>
      <c r="I4" s="21" t="s">
        <v>4</v>
      </c>
      <c r="J4" s="21" t="s">
        <v>3</v>
      </c>
      <c r="K4" s="21" t="s">
        <v>2</v>
      </c>
      <c r="L4" s="22" t="s">
        <v>18</v>
      </c>
      <c r="M4" s="22" t="s">
        <v>19</v>
      </c>
      <c r="N4" s="22" t="s">
        <v>14</v>
      </c>
      <c r="O4" s="60"/>
      <c r="P4" s="19" t="s">
        <v>16</v>
      </c>
      <c r="Q4" s="24" t="s">
        <v>1</v>
      </c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</row>
    <row r="5" spans="1:50" s="34" customFormat="1" ht="18.75" customHeight="1" x14ac:dyDescent="0.2">
      <c r="B5" s="166" t="s">
        <v>17</v>
      </c>
      <c r="C5" s="166"/>
      <c r="D5" s="166"/>
      <c r="E5" s="166"/>
      <c r="F5" s="166"/>
      <c r="G5" s="166"/>
      <c r="H5" s="166"/>
      <c r="I5" s="166"/>
      <c r="J5" s="166"/>
      <c r="K5" s="166"/>
      <c r="L5" s="166"/>
      <c r="M5" s="166"/>
      <c r="N5" s="166"/>
      <c r="O5" s="33"/>
    </row>
    <row r="6" spans="1:50" s="34" customFormat="1" ht="11.25" x14ac:dyDescent="0.2"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</row>
    <row r="7" spans="1:50" s="1" customFormat="1" ht="15" customHeight="1" x14ac:dyDescent="0.2">
      <c r="A7" s="34"/>
      <c r="B7" s="35"/>
      <c r="C7" s="34"/>
      <c r="D7" s="35"/>
      <c r="E7" s="34"/>
      <c r="F7" s="34"/>
      <c r="G7" s="34"/>
      <c r="H7" s="34"/>
      <c r="I7" s="34"/>
      <c r="J7" s="34"/>
      <c r="K7" s="34"/>
      <c r="L7" s="153" t="s">
        <v>15</v>
      </c>
      <c r="M7" s="154"/>
      <c r="N7" s="155"/>
      <c r="O7" s="36"/>
      <c r="P7" s="177" t="s">
        <v>12</v>
      </c>
      <c r="Q7" s="178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</row>
    <row r="8" spans="1:50" s="16" customFormat="1" ht="55.5" customHeight="1" x14ac:dyDescent="0.25">
      <c r="B8" s="31" t="s">
        <v>11</v>
      </c>
      <c r="C8" s="32" t="s">
        <v>10</v>
      </c>
      <c r="D8" s="20" t="s">
        <v>9</v>
      </c>
      <c r="E8" s="20" t="s">
        <v>8</v>
      </c>
      <c r="F8" s="21" t="s">
        <v>7</v>
      </c>
      <c r="G8" s="21" t="s">
        <v>6</v>
      </c>
      <c r="H8" s="21" t="s">
        <v>5</v>
      </c>
      <c r="I8" s="21" t="s">
        <v>4</v>
      </c>
      <c r="J8" s="21" t="s">
        <v>3</v>
      </c>
      <c r="K8" s="21" t="s">
        <v>2</v>
      </c>
      <c r="L8" s="22" t="s">
        <v>18</v>
      </c>
      <c r="M8" s="22" t="s">
        <v>19</v>
      </c>
      <c r="N8" s="22" t="s">
        <v>14</v>
      </c>
      <c r="O8" s="60"/>
      <c r="P8" s="19" t="s">
        <v>16</v>
      </c>
      <c r="Q8" s="24" t="s">
        <v>1</v>
      </c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</row>
    <row r="9" spans="1:50" x14ac:dyDescent="0.25">
      <c r="B9" s="90">
        <v>1</v>
      </c>
      <c r="C9" s="91" t="s">
        <v>13</v>
      </c>
      <c r="D9" s="92">
        <v>20189588</v>
      </c>
      <c r="E9" s="9" t="s">
        <v>535</v>
      </c>
      <c r="F9" s="18">
        <v>8</v>
      </c>
      <c r="G9" s="9" t="s">
        <v>536</v>
      </c>
      <c r="H9" s="93" t="s">
        <v>179</v>
      </c>
      <c r="I9" s="94">
        <v>1837545673</v>
      </c>
      <c r="J9" s="95">
        <v>21289</v>
      </c>
      <c r="K9" s="95">
        <v>21289</v>
      </c>
      <c r="L9" s="95">
        <v>1809600</v>
      </c>
      <c r="M9" s="18">
        <v>1</v>
      </c>
      <c r="N9" s="96">
        <v>44209</v>
      </c>
      <c r="O9" s="41"/>
      <c r="P9" s="97">
        <v>2781506758</v>
      </c>
      <c r="Q9" s="98">
        <f>+I9+L9+P9</f>
        <v>4620862031</v>
      </c>
    </row>
    <row r="10" spans="1:50" x14ac:dyDescent="0.25">
      <c r="B10" s="90">
        <v>2</v>
      </c>
      <c r="C10" s="91" t="s">
        <v>13</v>
      </c>
      <c r="D10" s="92">
        <v>30002544</v>
      </c>
      <c r="E10" s="10" t="s">
        <v>537</v>
      </c>
      <c r="F10" s="17">
        <v>8</v>
      </c>
      <c r="G10" s="10" t="s">
        <v>538</v>
      </c>
      <c r="H10" s="93" t="s">
        <v>179</v>
      </c>
      <c r="I10" s="94">
        <v>467602990</v>
      </c>
      <c r="J10" s="99">
        <v>21289</v>
      </c>
      <c r="K10" s="95">
        <v>21289</v>
      </c>
      <c r="L10" s="100">
        <v>36534</v>
      </c>
      <c r="M10" s="17">
        <v>1</v>
      </c>
      <c r="N10" s="96">
        <v>44209</v>
      </c>
      <c r="O10" s="41"/>
      <c r="P10" s="98">
        <v>36557988</v>
      </c>
      <c r="Q10" s="98">
        <f>+I10+L10+P10</f>
        <v>504197512</v>
      </c>
    </row>
    <row r="11" spans="1:50" ht="33.75" x14ac:dyDescent="0.25">
      <c r="B11" s="101">
        <v>3</v>
      </c>
      <c r="C11" s="91" t="s">
        <v>13</v>
      </c>
      <c r="D11" s="92">
        <v>30071340</v>
      </c>
      <c r="E11" s="10" t="s">
        <v>539</v>
      </c>
      <c r="F11" s="17">
        <v>8</v>
      </c>
      <c r="G11" s="10" t="s">
        <v>540</v>
      </c>
      <c r="H11" s="93" t="s">
        <v>179</v>
      </c>
      <c r="I11" s="94">
        <v>313538000</v>
      </c>
      <c r="J11" s="99">
        <v>21289</v>
      </c>
      <c r="K11" s="95">
        <v>21289</v>
      </c>
      <c r="L11" s="100">
        <v>1200000</v>
      </c>
      <c r="M11" s="17">
        <v>1</v>
      </c>
      <c r="N11" s="96">
        <v>44209</v>
      </c>
      <c r="O11" s="41"/>
      <c r="P11" s="98">
        <v>2720797000</v>
      </c>
      <c r="Q11" s="98">
        <f t="shared" ref="Q11:Q55" si="0">+I11+L11+P11</f>
        <v>3035535000</v>
      </c>
    </row>
    <row r="12" spans="1:50" x14ac:dyDescent="0.25">
      <c r="B12" s="90">
        <v>4</v>
      </c>
      <c r="C12" s="91" t="s">
        <v>13</v>
      </c>
      <c r="D12" s="92">
        <v>30075224</v>
      </c>
      <c r="E12" s="10" t="s">
        <v>541</v>
      </c>
      <c r="F12" s="17">
        <v>8</v>
      </c>
      <c r="G12" s="10" t="s">
        <v>542</v>
      </c>
      <c r="H12" s="93" t="s">
        <v>179</v>
      </c>
      <c r="I12" s="94">
        <v>31381000</v>
      </c>
      <c r="J12" s="99">
        <v>21289</v>
      </c>
      <c r="K12" s="95">
        <v>21289</v>
      </c>
      <c r="L12" s="100">
        <v>13449</v>
      </c>
      <c r="M12" s="17">
        <v>1</v>
      </c>
      <c r="N12" s="96">
        <v>44209</v>
      </c>
      <c r="O12" s="41"/>
      <c r="P12" s="98">
        <v>13449000</v>
      </c>
      <c r="Q12" s="98">
        <f t="shared" si="0"/>
        <v>44843449</v>
      </c>
    </row>
    <row r="13" spans="1:50" x14ac:dyDescent="0.25">
      <c r="B13" s="90">
        <v>5</v>
      </c>
      <c r="C13" s="91" t="s">
        <v>13</v>
      </c>
      <c r="D13" s="92">
        <v>30095442</v>
      </c>
      <c r="E13" s="10" t="s">
        <v>543</v>
      </c>
      <c r="F13" s="17">
        <v>8</v>
      </c>
      <c r="G13" s="10" t="s">
        <v>544</v>
      </c>
      <c r="H13" s="93" t="s">
        <v>179</v>
      </c>
      <c r="I13" s="94">
        <v>53900000</v>
      </c>
      <c r="J13" s="99">
        <v>21289</v>
      </c>
      <c r="K13" s="95">
        <v>21289</v>
      </c>
      <c r="L13" s="100">
        <v>9100</v>
      </c>
      <c r="M13" s="17">
        <v>1</v>
      </c>
      <c r="N13" s="96">
        <v>44209</v>
      </c>
      <c r="O13" s="41"/>
      <c r="P13" s="98">
        <v>9100000</v>
      </c>
      <c r="Q13" s="98">
        <f t="shared" si="0"/>
        <v>63009100</v>
      </c>
    </row>
    <row r="14" spans="1:50" x14ac:dyDescent="0.25">
      <c r="B14" s="101">
        <v>6</v>
      </c>
      <c r="C14" s="91" t="s">
        <v>13</v>
      </c>
      <c r="D14" s="92">
        <v>30103038</v>
      </c>
      <c r="E14" s="10" t="s">
        <v>545</v>
      </c>
      <c r="F14" s="17">
        <v>8</v>
      </c>
      <c r="G14" s="10" t="s">
        <v>546</v>
      </c>
      <c r="H14" s="93" t="s">
        <v>179</v>
      </c>
      <c r="I14" s="94">
        <v>1296360705</v>
      </c>
      <c r="J14" s="99">
        <v>21289</v>
      </c>
      <c r="K14" s="95">
        <v>21289</v>
      </c>
      <c r="L14" s="100">
        <v>1329588</v>
      </c>
      <c r="M14" s="17">
        <v>1</v>
      </c>
      <c r="N14" s="96">
        <v>44209</v>
      </c>
      <c r="O14" s="41"/>
      <c r="P14" s="98">
        <v>2661615665</v>
      </c>
      <c r="Q14" s="98">
        <f t="shared" si="0"/>
        <v>3959305958</v>
      </c>
    </row>
    <row r="15" spans="1:50" x14ac:dyDescent="0.25">
      <c r="B15" s="90">
        <v>7</v>
      </c>
      <c r="C15" s="91" t="s">
        <v>13</v>
      </c>
      <c r="D15" s="92">
        <v>30103399</v>
      </c>
      <c r="E15" s="10" t="s">
        <v>547</v>
      </c>
      <c r="F15" s="17">
        <v>8</v>
      </c>
      <c r="G15" s="10" t="s">
        <v>548</v>
      </c>
      <c r="H15" s="93" t="s">
        <v>179</v>
      </c>
      <c r="I15" s="102">
        <v>683702000</v>
      </c>
      <c r="J15" s="99">
        <v>21289</v>
      </c>
      <c r="K15" s="95">
        <v>21289</v>
      </c>
      <c r="L15" s="100">
        <v>635093</v>
      </c>
      <c r="M15" s="17">
        <v>1</v>
      </c>
      <c r="N15" s="96">
        <v>44209</v>
      </c>
      <c r="O15" s="41"/>
      <c r="P15" s="98">
        <v>607251318</v>
      </c>
      <c r="Q15" s="98">
        <f t="shared" si="0"/>
        <v>1291588411</v>
      </c>
    </row>
    <row r="16" spans="1:50" x14ac:dyDescent="0.25">
      <c r="B16" s="90">
        <v>8</v>
      </c>
      <c r="C16" s="91" t="s">
        <v>13</v>
      </c>
      <c r="D16" s="92">
        <v>30109577</v>
      </c>
      <c r="E16" s="10" t="s">
        <v>549</v>
      </c>
      <c r="F16" s="17">
        <v>8</v>
      </c>
      <c r="G16" s="10" t="s">
        <v>550</v>
      </c>
      <c r="H16" s="93" t="s">
        <v>179</v>
      </c>
      <c r="I16" s="102">
        <v>1091922499</v>
      </c>
      <c r="J16" s="99">
        <v>21289</v>
      </c>
      <c r="K16" s="95">
        <v>21289</v>
      </c>
      <c r="L16" s="100">
        <v>282916</v>
      </c>
      <c r="M16" s="17">
        <v>1</v>
      </c>
      <c r="N16" s="96">
        <v>44209</v>
      </c>
      <c r="O16" s="41"/>
      <c r="P16" s="98">
        <v>282916000</v>
      </c>
      <c r="Q16" s="98">
        <f t="shared" si="0"/>
        <v>1375121415</v>
      </c>
    </row>
    <row r="17" spans="2:17" x14ac:dyDescent="0.25">
      <c r="B17" s="101">
        <v>9</v>
      </c>
      <c r="C17" s="91" t="s">
        <v>13</v>
      </c>
      <c r="D17" s="92">
        <v>30111136</v>
      </c>
      <c r="E17" s="10" t="s">
        <v>551</v>
      </c>
      <c r="F17" s="17">
        <v>8</v>
      </c>
      <c r="G17" s="10" t="s">
        <v>552</v>
      </c>
      <c r="H17" s="93" t="s">
        <v>179</v>
      </c>
      <c r="I17" s="102">
        <v>0</v>
      </c>
      <c r="J17" s="99">
        <v>21289</v>
      </c>
      <c r="K17" s="95">
        <v>21289</v>
      </c>
      <c r="L17" s="100">
        <v>35285</v>
      </c>
      <c r="M17" s="17">
        <v>1</v>
      </c>
      <c r="N17" s="96">
        <v>44209</v>
      </c>
      <c r="O17" s="41"/>
      <c r="P17" s="98">
        <v>0</v>
      </c>
      <c r="Q17" s="98">
        <f t="shared" si="0"/>
        <v>35285</v>
      </c>
    </row>
    <row r="18" spans="2:17" x14ac:dyDescent="0.25">
      <c r="B18" s="90">
        <v>10</v>
      </c>
      <c r="C18" s="91" t="s">
        <v>13</v>
      </c>
      <c r="D18" s="92">
        <v>30118162</v>
      </c>
      <c r="E18" s="10" t="s">
        <v>553</v>
      </c>
      <c r="F18" s="17">
        <v>8</v>
      </c>
      <c r="G18" s="10" t="s">
        <v>554</v>
      </c>
      <c r="H18" s="93" t="s">
        <v>212</v>
      </c>
      <c r="I18" s="102">
        <v>0</v>
      </c>
      <c r="J18" s="99">
        <v>21289</v>
      </c>
      <c r="K18" s="95">
        <v>21289</v>
      </c>
      <c r="L18" s="100">
        <v>297996</v>
      </c>
      <c r="M18" s="17">
        <v>1</v>
      </c>
      <c r="N18" s="96">
        <v>44209</v>
      </c>
      <c r="O18" s="41"/>
      <c r="P18" s="98">
        <v>302451538</v>
      </c>
      <c r="Q18" s="98">
        <f t="shared" si="0"/>
        <v>302749534</v>
      </c>
    </row>
    <row r="19" spans="2:17" x14ac:dyDescent="0.25">
      <c r="B19" s="90">
        <v>11</v>
      </c>
      <c r="C19" s="91" t="s">
        <v>13</v>
      </c>
      <c r="D19" s="92">
        <v>30123468</v>
      </c>
      <c r="E19" s="10" t="s">
        <v>555</v>
      </c>
      <c r="F19" s="17">
        <v>8</v>
      </c>
      <c r="G19" s="10" t="s">
        <v>556</v>
      </c>
      <c r="H19" s="93" t="s">
        <v>179</v>
      </c>
      <c r="I19" s="102">
        <v>525109039</v>
      </c>
      <c r="J19" s="99">
        <v>21289</v>
      </c>
      <c r="K19" s="95">
        <v>21289</v>
      </c>
      <c r="L19" s="100">
        <v>77176</v>
      </c>
      <c r="M19" s="17">
        <v>1</v>
      </c>
      <c r="N19" s="96">
        <v>44209</v>
      </c>
      <c r="O19" s="41"/>
      <c r="P19" s="98">
        <v>77175866</v>
      </c>
      <c r="Q19" s="98">
        <f t="shared" si="0"/>
        <v>602362081</v>
      </c>
    </row>
    <row r="20" spans="2:17" x14ac:dyDescent="0.25">
      <c r="B20" s="101">
        <v>12</v>
      </c>
      <c r="C20" s="91" t="s">
        <v>13</v>
      </c>
      <c r="D20" s="92">
        <v>30133591</v>
      </c>
      <c r="E20" s="10" t="s">
        <v>557</v>
      </c>
      <c r="F20" s="17">
        <v>8</v>
      </c>
      <c r="G20" s="10" t="s">
        <v>558</v>
      </c>
      <c r="H20" s="93" t="s">
        <v>179</v>
      </c>
      <c r="I20" s="102">
        <v>3323562445</v>
      </c>
      <c r="J20" s="99">
        <v>21289</v>
      </c>
      <c r="K20" s="95">
        <v>21289</v>
      </c>
      <c r="L20" s="100">
        <v>1424502</v>
      </c>
      <c r="M20" s="17">
        <v>1</v>
      </c>
      <c r="N20" s="96">
        <v>44209</v>
      </c>
      <c r="O20" s="41"/>
      <c r="P20" s="98">
        <v>1876135313</v>
      </c>
      <c r="Q20" s="98">
        <f t="shared" si="0"/>
        <v>5201122260</v>
      </c>
    </row>
    <row r="21" spans="2:17" ht="22.5" x14ac:dyDescent="0.25">
      <c r="B21" s="90">
        <v>13</v>
      </c>
      <c r="C21" s="91" t="s">
        <v>13</v>
      </c>
      <c r="D21" s="92">
        <v>30133703</v>
      </c>
      <c r="E21" s="10" t="s">
        <v>559</v>
      </c>
      <c r="F21" s="17">
        <v>8</v>
      </c>
      <c r="G21" s="10" t="s">
        <v>560</v>
      </c>
      <c r="H21" s="93" t="s">
        <v>179</v>
      </c>
      <c r="I21" s="102">
        <v>0</v>
      </c>
      <c r="J21" s="99">
        <v>21289</v>
      </c>
      <c r="K21" s="95">
        <v>21289</v>
      </c>
      <c r="L21" s="100">
        <v>83703</v>
      </c>
      <c r="M21" s="17">
        <v>1</v>
      </c>
      <c r="N21" s="96">
        <v>44209</v>
      </c>
      <c r="O21" s="41"/>
      <c r="P21" s="98">
        <v>0</v>
      </c>
      <c r="Q21" s="98">
        <f t="shared" si="0"/>
        <v>83703</v>
      </c>
    </row>
    <row r="22" spans="2:17" x14ac:dyDescent="0.25">
      <c r="B22" s="90">
        <v>14</v>
      </c>
      <c r="C22" s="91" t="s">
        <v>13</v>
      </c>
      <c r="D22" s="92">
        <v>30134244</v>
      </c>
      <c r="E22" s="10" t="s">
        <v>561</v>
      </c>
      <c r="F22" s="17">
        <v>8</v>
      </c>
      <c r="G22" s="10" t="s">
        <v>562</v>
      </c>
      <c r="H22" s="93" t="s">
        <v>179</v>
      </c>
      <c r="I22" s="14">
        <v>0</v>
      </c>
      <c r="J22" s="99">
        <v>21289</v>
      </c>
      <c r="K22" s="95">
        <v>21289</v>
      </c>
      <c r="L22" s="100">
        <v>60105</v>
      </c>
      <c r="M22" s="17">
        <v>1</v>
      </c>
      <c r="N22" s="96">
        <v>44209</v>
      </c>
      <c r="O22" s="41"/>
      <c r="P22" s="98">
        <v>60105000</v>
      </c>
      <c r="Q22" s="98">
        <f t="shared" si="0"/>
        <v>60165105</v>
      </c>
    </row>
    <row r="23" spans="2:17" x14ac:dyDescent="0.25">
      <c r="B23" s="101">
        <v>15</v>
      </c>
      <c r="C23" s="91" t="s">
        <v>13</v>
      </c>
      <c r="D23" s="92">
        <v>30146872</v>
      </c>
      <c r="E23" s="10" t="s">
        <v>563</v>
      </c>
      <c r="F23" s="17">
        <v>8</v>
      </c>
      <c r="G23" s="10" t="s">
        <v>564</v>
      </c>
      <c r="H23" s="93" t="s">
        <v>179</v>
      </c>
      <c r="I23" s="102">
        <v>1222457443</v>
      </c>
      <c r="J23" s="99">
        <v>21289</v>
      </c>
      <c r="K23" s="95">
        <v>21289</v>
      </c>
      <c r="L23" s="100">
        <v>405635</v>
      </c>
      <c r="M23" s="17">
        <v>1</v>
      </c>
      <c r="N23" s="96">
        <v>44209</v>
      </c>
      <c r="O23" s="41"/>
      <c r="P23" s="98">
        <v>528072773</v>
      </c>
      <c r="Q23" s="98">
        <f t="shared" si="0"/>
        <v>1750935851</v>
      </c>
    </row>
    <row r="24" spans="2:17" x14ac:dyDescent="0.25">
      <c r="B24" s="90">
        <v>16</v>
      </c>
      <c r="C24" s="91" t="s">
        <v>13</v>
      </c>
      <c r="D24" s="92">
        <v>30153523</v>
      </c>
      <c r="E24" s="10" t="s">
        <v>565</v>
      </c>
      <c r="F24" s="17">
        <v>8</v>
      </c>
      <c r="G24" s="10" t="s">
        <v>566</v>
      </c>
      <c r="H24" s="93" t="s">
        <v>179</v>
      </c>
      <c r="I24" s="102">
        <v>1069925265</v>
      </c>
      <c r="J24" s="99">
        <v>21289</v>
      </c>
      <c r="K24" s="95">
        <v>21289</v>
      </c>
      <c r="L24" s="100">
        <v>265773</v>
      </c>
      <c r="M24" s="17">
        <v>1</v>
      </c>
      <c r="N24" s="96">
        <v>44209</v>
      </c>
      <c r="O24" s="41"/>
      <c r="P24" s="98">
        <v>316313653</v>
      </c>
      <c r="Q24" s="98">
        <f t="shared" si="0"/>
        <v>1386504691</v>
      </c>
    </row>
    <row r="25" spans="2:17" x14ac:dyDescent="0.25">
      <c r="B25" s="90">
        <v>17</v>
      </c>
      <c r="C25" s="91" t="s">
        <v>13</v>
      </c>
      <c r="D25" s="92">
        <v>30178222</v>
      </c>
      <c r="E25" s="10" t="s">
        <v>567</v>
      </c>
      <c r="F25" s="17">
        <v>8</v>
      </c>
      <c r="G25" s="10" t="s">
        <v>546</v>
      </c>
      <c r="H25" s="93" t="s">
        <v>179</v>
      </c>
      <c r="I25" s="102">
        <v>0</v>
      </c>
      <c r="J25" s="99">
        <v>21289</v>
      </c>
      <c r="K25" s="95">
        <v>21289</v>
      </c>
      <c r="L25" s="100">
        <v>18680</v>
      </c>
      <c r="M25" s="17">
        <v>1</v>
      </c>
      <c r="N25" s="96">
        <v>44209</v>
      </c>
      <c r="O25" s="41"/>
      <c r="P25" s="98">
        <v>49700000</v>
      </c>
      <c r="Q25" s="98">
        <f t="shared" si="0"/>
        <v>49718680</v>
      </c>
    </row>
    <row r="26" spans="2:17" x14ac:dyDescent="0.25">
      <c r="B26" s="101">
        <v>18</v>
      </c>
      <c r="C26" s="91" t="s">
        <v>13</v>
      </c>
      <c r="D26" s="92">
        <v>30248573</v>
      </c>
      <c r="E26" s="10" t="s">
        <v>568</v>
      </c>
      <c r="F26" s="17">
        <v>8</v>
      </c>
      <c r="G26" s="10" t="s">
        <v>550</v>
      </c>
      <c r="H26" s="93" t="s">
        <v>179</v>
      </c>
      <c r="I26" s="102">
        <v>1401993192</v>
      </c>
      <c r="J26" s="99">
        <v>21289</v>
      </c>
      <c r="K26" s="95">
        <v>21289</v>
      </c>
      <c r="L26" s="100">
        <v>1257984</v>
      </c>
      <c r="M26" s="17">
        <v>1</v>
      </c>
      <c r="N26" s="96">
        <v>44209</v>
      </c>
      <c r="O26" s="41"/>
      <c r="P26" s="98">
        <v>1371262027</v>
      </c>
      <c r="Q26" s="98">
        <f t="shared" si="0"/>
        <v>2774513203</v>
      </c>
    </row>
    <row r="27" spans="2:17" x14ac:dyDescent="0.25">
      <c r="B27" s="90">
        <v>19</v>
      </c>
      <c r="C27" s="91" t="s">
        <v>13</v>
      </c>
      <c r="D27" s="92">
        <v>30255973</v>
      </c>
      <c r="E27" s="10" t="s">
        <v>569</v>
      </c>
      <c r="F27" s="17">
        <v>8</v>
      </c>
      <c r="G27" s="10" t="s">
        <v>538</v>
      </c>
      <c r="H27" s="93" t="s">
        <v>179</v>
      </c>
      <c r="I27" s="102">
        <v>40400000</v>
      </c>
      <c r="J27" s="99">
        <v>21289</v>
      </c>
      <c r="K27" s="95">
        <v>21289</v>
      </c>
      <c r="L27" s="100">
        <v>23140</v>
      </c>
      <c r="M27" s="17">
        <v>1</v>
      </c>
      <c r="N27" s="96">
        <v>44209</v>
      </c>
      <c r="O27" s="41"/>
      <c r="P27" s="98">
        <v>23139490</v>
      </c>
      <c r="Q27" s="98">
        <f t="shared" si="0"/>
        <v>63562630</v>
      </c>
    </row>
    <row r="28" spans="2:17" x14ac:dyDescent="0.25">
      <c r="B28" s="90">
        <v>20</v>
      </c>
      <c r="C28" s="91" t="s">
        <v>13</v>
      </c>
      <c r="D28" s="92">
        <v>30271572</v>
      </c>
      <c r="E28" s="10" t="s">
        <v>570</v>
      </c>
      <c r="F28" s="17">
        <v>8</v>
      </c>
      <c r="G28" s="10" t="s">
        <v>536</v>
      </c>
      <c r="H28" s="93" t="s">
        <v>179</v>
      </c>
      <c r="I28" s="102">
        <v>0</v>
      </c>
      <c r="J28" s="99">
        <v>21289</v>
      </c>
      <c r="K28" s="95">
        <v>21289</v>
      </c>
      <c r="L28" s="100">
        <v>309159</v>
      </c>
      <c r="M28" s="17">
        <v>1</v>
      </c>
      <c r="N28" s="96">
        <v>44209</v>
      </c>
      <c r="O28" s="41"/>
      <c r="P28" s="98">
        <v>310824337</v>
      </c>
      <c r="Q28" s="98">
        <f t="shared" si="0"/>
        <v>311133496</v>
      </c>
    </row>
    <row r="29" spans="2:17" x14ac:dyDescent="0.25">
      <c r="B29" s="101">
        <v>21</v>
      </c>
      <c r="C29" s="91" t="s">
        <v>13</v>
      </c>
      <c r="D29" s="92">
        <v>30274926</v>
      </c>
      <c r="E29" s="10" t="s">
        <v>571</v>
      </c>
      <c r="F29" s="17">
        <v>8</v>
      </c>
      <c r="G29" s="10" t="s">
        <v>572</v>
      </c>
      <c r="H29" s="93" t="s">
        <v>179</v>
      </c>
      <c r="I29" s="102">
        <v>1400000</v>
      </c>
      <c r="J29" s="99">
        <v>21289</v>
      </c>
      <c r="K29" s="95">
        <v>21289</v>
      </c>
      <c r="L29" s="100">
        <v>125600</v>
      </c>
      <c r="M29" s="17">
        <v>1</v>
      </c>
      <c r="N29" s="96">
        <v>44209</v>
      </c>
      <c r="O29" s="41"/>
      <c r="P29" s="98">
        <v>1431348197</v>
      </c>
      <c r="Q29" s="98">
        <f t="shared" si="0"/>
        <v>1432873797</v>
      </c>
    </row>
    <row r="30" spans="2:17" x14ac:dyDescent="0.25">
      <c r="B30" s="90">
        <v>22</v>
      </c>
      <c r="C30" s="91" t="s">
        <v>13</v>
      </c>
      <c r="D30" s="92">
        <v>30282922</v>
      </c>
      <c r="E30" s="10" t="s">
        <v>573</v>
      </c>
      <c r="F30" s="17">
        <v>8</v>
      </c>
      <c r="G30" s="10"/>
      <c r="H30" s="93" t="s">
        <v>179</v>
      </c>
      <c r="I30" s="102">
        <v>0</v>
      </c>
      <c r="J30" s="99">
        <v>21289</v>
      </c>
      <c r="K30" s="95">
        <v>21289</v>
      </c>
      <c r="L30" s="100">
        <v>20800</v>
      </c>
      <c r="M30" s="17">
        <v>1</v>
      </c>
      <c r="N30" s="96">
        <v>44209</v>
      </c>
      <c r="O30" s="41"/>
      <c r="P30" s="98">
        <v>20800000</v>
      </c>
      <c r="Q30" s="98">
        <f t="shared" si="0"/>
        <v>20820800</v>
      </c>
    </row>
    <row r="31" spans="2:17" x14ac:dyDescent="0.25">
      <c r="B31" s="90">
        <v>23</v>
      </c>
      <c r="C31" s="91" t="s">
        <v>13</v>
      </c>
      <c r="D31" s="92">
        <v>30284322</v>
      </c>
      <c r="E31" s="10" t="s">
        <v>574</v>
      </c>
      <c r="F31" s="17">
        <v>8</v>
      </c>
      <c r="G31" s="10" t="s">
        <v>575</v>
      </c>
      <c r="H31" s="93" t="s">
        <v>179</v>
      </c>
      <c r="I31" s="102">
        <v>0</v>
      </c>
      <c r="J31" s="99">
        <v>21289</v>
      </c>
      <c r="K31" s="95">
        <v>21289</v>
      </c>
      <c r="L31" s="100">
        <v>12000</v>
      </c>
      <c r="M31" s="17">
        <v>1</v>
      </c>
      <c r="N31" s="96">
        <v>44209</v>
      </c>
      <c r="O31" s="41"/>
      <c r="P31" s="98">
        <v>12000000</v>
      </c>
      <c r="Q31" s="98">
        <f t="shared" si="0"/>
        <v>12012000</v>
      </c>
    </row>
    <row r="32" spans="2:17" ht="33.75" x14ac:dyDescent="0.25">
      <c r="B32" s="101">
        <v>24</v>
      </c>
      <c r="C32" s="91" t="s">
        <v>13</v>
      </c>
      <c r="D32" s="92">
        <v>30364424</v>
      </c>
      <c r="E32" s="10" t="s">
        <v>576</v>
      </c>
      <c r="F32" s="17">
        <v>8</v>
      </c>
      <c r="G32" s="10" t="s">
        <v>577</v>
      </c>
      <c r="H32" s="93" t="s">
        <v>179</v>
      </c>
      <c r="I32" s="102">
        <v>250776000</v>
      </c>
      <c r="J32" s="99">
        <v>21289</v>
      </c>
      <c r="K32" s="95">
        <v>21289</v>
      </c>
      <c r="L32" s="100">
        <v>225324</v>
      </c>
      <c r="M32" s="17">
        <v>1</v>
      </c>
      <c r="N32" s="96">
        <v>44209</v>
      </c>
      <c r="O32" s="41"/>
      <c r="P32" s="98">
        <v>225324000</v>
      </c>
      <c r="Q32" s="98">
        <f t="shared" si="0"/>
        <v>476325324</v>
      </c>
    </row>
    <row r="33" spans="2:17" ht="33.75" x14ac:dyDescent="0.25">
      <c r="B33" s="90">
        <v>25</v>
      </c>
      <c r="C33" s="91" t="s">
        <v>13</v>
      </c>
      <c r="D33" s="92">
        <v>30370832</v>
      </c>
      <c r="E33" s="10" t="s">
        <v>578</v>
      </c>
      <c r="F33" s="17">
        <v>8</v>
      </c>
      <c r="G33" s="10" t="s">
        <v>579</v>
      </c>
      <c r="H33" s="93" t="s">
        <v>179</v>
      </c>
      <c r="I33" s="102">
        <v>969783991</v>
      </c>
      <c r="J33" s="99">
        <v>21289</v>
      </c>
      <c r="K33" s="95">
        <v>21289</v>
      </c>
      <c r="L33" s="100">
        <v>218706</v>
      </c>
      <c r="M33" s="17">
        <v>1</v>
      </c>
      <c r="N33" s="96">
        <v>44209</v>
      </c>
      <c r="O33" s="41"/>
      <c r="P33" s="98">
        <v>283786387</v>
      </c>
      <c r="Q33" s="98">
        <f t="shared" si="0"/>
        <v>1253789084</v>
      </c>
    </row>
    <row r="34" spans="2:17" ht="33.75" x14ac:dyDescent="0.25">
      <c r="B34" s="90">
        <v>26</v>
      </c>
      <c r="C34" s="91" t="s">
        <v>13</v>
      </c>
      <c r="D34" s="92">
        <v>30395580</v>
      </c>
      <c r="E34" s="10" t="s">
        <v>580</v>
      </c>
      <c r="F34" s="17">
        <v>8</v>
      </c>
      <c r="G34" s="10" t="s">
        <v>579</v>
      </c>
      <c r="H34" s="93" t="s">
        <v>212</v>
      </c>
      <c r="I34" s="102">
        <v>0</v>
      </c>
      <c r="J34" s="99">
        <v>21289</v>
      </c>
      <c r="K34" s="95">
        <v>21289</v>
      </c>
      <c r="L34" s="100">
        <v>27940</v>
      </c>
      <c r="M34" s="17">
        <v>1</v>
      </c>
      <c r="N34" s="96">
        <v>44209</v>
      </c>
      <c r="O34" s="41"/>
      <c r="P34" s="98">
        <v>301385000</v>
      </c>
      <c r="Q34" s="98">
        <f t="shared" si="0"/>
        <v>301412940</v>
      </c>
    </row>
    <row r="35" spans="2:17" x14ac:dyDescent="0.25">
      <c r="B35" s="101">
        <v>27</v>
      </c>
      <c r="C35" s="91" t="s">
        <v>13</v>
      </c>
      <c r="D35" s="92">
        <v>30397978</v>
      </c>
      <c r="E35" s="10" t="s">
        <v>581</v>
      </c>
      <c r="F35" s="17">
        <v>8</v>
      </c>
      <c r="G35" s="10" t="s">
        <v>582</v>
      </c>
      <c r="H35" s="93" t="s">
        <v>179</v>
      </c>
      <c r="I35" s="102">
        <v>854624513</v>
      </c>
      <c r="J35" s="99">
        <v>21289</v>
      </c>
      <c r="K35" s="95">
        <v>21289</v>
      </c>
      <c r="L35" s="100">
        <v>221016</v>
      </c>
      <c r="M35" s="17">
        <v>1</v>
      </c>
      <c r="N35" s="96">
        <v>44209</v>
      </c>
      <c r="O35" s="41"/>
      <c r="P35" s="98">
        <v>221015443</v>
      </c>
      <c r="Q35" s="98">
        <f t="shared" si="0"/>
        <v>1075860972</v>
      </c>
    </row>
    <row r="36" spans="2:17" x14ac:dyDescent="0.25">
      <c r="B36" s="90">
        <v>28</v>
      </c>
      <c r="C36" s="91" t="s">
        <v>13</v>
      </c>
      <c r="D36" s="92">
        <v>30429674</v>
      </c>
      <c r="E36" s="10" t="s">
        <v>583</v>
      </c>
      <c r="F36" s="17">
        <v>8</v>
      </c>
      <c r="G36" s="10" t="s">
        <v>584</v>
      </c>
      <c r="H36" s="93" t="s">
        <v>179</v>
      </c>
      <c r="I36" s="102">
        <v>800484720</v>
      </c>
      <c r="J36" s="99">
        <v>21289</v>
      </c>
      <c r="K36" s="95">
        <v>21289</v>
      </c>
      <c r="L36" s="100">
        <v>42132</v>
      </c>
      <c r="M36" s="17">
        <v>1</v>
      </c>
      <c r="N36" s="96">
        <v>44209</v>
      </c>
      <c r="O36" s="41"/>
      <c r="P36" s="98">
        <v>42130264</v>
      </c>
      <c r="Q36" s="98">
        <f t="shared" si="0"/>
        <v>842657116</v>
      </c>
    </row>
    <row r="37" spans="2:17" ht="22.5" x14ac:dyDescent="0.25">
      <c r="B37" s="90">
        <v>29</v>
      </c>
      <c r="C37" s="91" t="s">
        <v>13</v>
      </c>
      <c r="D37" s="92">
        <v>30437123</v>
      </c>
      <c r="E37" s="10" t="s">
        <v>585</v>
      </c>
      <c r="F37" s="17">
        <v>8</v>
      </c>
      <c r="G37" s="10" t="s">
        <v>546</v>
      </c>
      <c r="H37" s="93" t="s">
        <v>179</v>
      </c>
      <c r="I37" s="102">
        <v>676542453</v>
      </c>
      <c r="J37" s="99">
        <v>21289</v>
      </c>
      <c r="K37" s="95">
        <v>21289</v>
      </c>
      <c r="L37" s="100">
        <v>33949</v>
      </c>
      <c r="M37" s="17">
        <v>1</v>
      </c>
      <c r="N37" s="96">
        <v>44209</v>
      </c>
      <c r="O37" s="41"/>
      <c r="P37" s="98">
        <v>33948029</v>
      </c>
      <c r="Q37" s="98">
        <f t="shared" si="0"/>
        <v>710524431</v>
      </c>
    </row>
    <row r="38" spans="2:17" ht="33.75" x14ac:dyDescent="0.25">
      <c r="B38" s="101">
        <v>30</v>
      </c>
      <c r="C38" s="91" t="s">
        <v>13</v>
      </c>
      <c r="D38" s="92">
        <v>30438673</v>
      </c>
      <c r="E38" s="10" t="s">
        <v>586</v>
      </c>
      <c r="F38" s="17">
        <v>8</v>
      </c>
      <c r="G38" s="10" t="s">
        <v>577</v>
      </c>
      <c r="H38" s="93" t="s">
        <v>179</v>
      </c>
      <c r="I38" s="102">
        <v>779686565</v>
      </c>
      <c r="J38" s="99">
        <v>21289</v>
      </c>
      <c r="K38" s="95">
        <v>21289</v>
      </c>
      <c r="L38" s="100">
        <v>64008</v>
      </c>
      <c r="M38" s="17">
        <v>1</v>
      </c>
      <c r="N38" s="96">
        <v>44209</v>
      </c>
      <c r="O38" s="41"/>
      <c r="P38" s="98">
        <v>64007162</v>
      </c>
      <c r="Q38" s="98">
        <f t="shared" si="0"/>
        <v>843757735</v>
      </c>
    </row>
    <row r="39" spans="2:17" x14ac:dyDescent="0.25">
      <c r="B39" s="90">
        <v>31</v>
      </c>
      <c r="C39" s="91" t="s">
        <v>13</v>
      </c>
      <c r="D39" s="92">
        <v>30441375</v>
      </c>
      <c r="E39" s="10" t="s">
        <v>587</v>
      </c>
      <c r="F39" s="17">
        <v>8</v>
      </c>
      <c r="G39" s="10"/>
      <c r="H39" s="93" t="s">
        <v>179</v>
      </c>
      <c r="I39" s="102">
        <v>277707520</v>
      </c>
      <c r="J39" s="99">
        <v>21289</v>
      </c>
      <c r="K39" s="95">
        <v>21289</v>
      </c>
      <c r="L39" s="100">
        <v>763970</v>
      </c>
      <c r="M39" s="17">
        <v>1</v>
      </c>
      <c r="N39" s="96">
        <v>44209</v>
      </c>
      <c r="O39" s="41"/>
      <c r="P39" s="98">
        <v>764287803</v>
      </c>
      <c r="Q39" s="98">
        <f t="shared" si="0"/>
        <v>1042759293</v>
      </c>
    </row>
    <row r="40" spans="2:17" x14ac:dyDescent="0.25">
      <c r="B40" s="90">
        <v>32</v>
      </c>
      <c r="C40" s="91" t="s">
        <v>13</v>
      </c>
      <c r="D40" s="92">
        <v>30441826</v>
      </c>
      <c r="E40" s="10" t="s">
        <v>588</v>
      </c>
      <c r="F40" s="17">
        <v>8</v>
      </c>
      <c r="G40" s="10"/>
      <c r="H40" s="93" t="s">
        <v>179</v>
      </c>
      <c r="I40" s="102">
        <v>0</v>
      </c>
      <c r="J40" s="99">
        <v>21289</v>
      </c>
      <c r="K40" s="95">
        <v>21289</v>
      </c>
      <c r="L40" s="100">
        <v>5470</v>
      </c>
      <c r="M40" s="17">
        <v>1</v>
      </c>
      <c r="N40" s="96">
        <v>44209</v>
      </c>
      <c r="O40" s="41"/>
      <c r="P40" s="98">
        <v>5469003</v>
      </c>
      <c r="Q40" s="98">
        <f t="shared" si="0"/>
        <v>5474473</v>
      </c>
    </row>
    <row r="41" spans="2:17" ht="22.5" x14ac:dyDescent="0.25">
      <c r="B41" s="101">
        <v>33</v>
      </c>
      <c r="C41" s="91" t="s">
        <v>13</v>
      </c>
      <c r="D41" s="92">
        <v>30445675</v>
      </c>
      <c r="E41" s="10" t="s">
        <v>589</v>
      </c>
      <c r="F41" s="17">
        <v>8</v>
      </c>
      <c r="G41" s="10" t="s">
        <v>560</v>
      </c>
      <c r="H41" s="93" t="s">
        <v>179</v>
      </c>
      <c r="I41" s="102">
        <v>42409294</v>
      </c>
      <c r="J41" s="99">
        <v>21289</v>
      </c>
      <c r="K41" s="95">
        <v>21289</v>
      </c>
      <c r="L41" s="100">
        <v>76337</v>
      </c>
      <c r="M41" s="17">
        <v>1</v>
      </c>
      <c r="N41" s="96">
        <v>44209</v>
      </c>
      <c r="O41" s="41"/>
      <c r="P41" s="98">
        <v>110264163</v>
      </c>
      <c r="Q41" s="98">
        <f t="shared" si="0"/>
        <v>152749794</v>
      </c>
    </row>
    <row r="42" spans="2:17" x14ac:dyDescent="0.25">
      <c r="B42" s="90">
        <v>34</v>
      </c>
      <c r="C42" s="91" t="s">
        <v>13</v>
      </c>
      <c r="D42" s="92">
        <v>30459443</v>
      </c>
      <c r="E42" s="10" t="s">
        <v>590</v>
      </c>
      <c r="F42" s="17">
        <v>8</v>
      </c>
      <c r="G42" s="10" t="s">
        <v>591</v>
      </c>
      <c r="H42" s="93" t="s">
        <v>179</v>
      </c>
      <c r="I42" s="102">
        <v>27643920</v>
      </c>
      <c r="J42" s="99">
        <v>21289</v>
      </c>
      <c r="K42" s="95">
        <v>21289</v>
      </c>
      <c r="L42" s="100">
        <v>13822</v>
      </c>
      <c r="M42" s="17">
        <v>1</v>
      </c>
      <c r="N42" s="96">
        <v>44209</v>
      </c>
      <c r="O42" s="41"/>
      <c r="P42" s="98">
        <v>32251240</v>
      </c>
      <c r="Q42" s="98">
        <f t="shared" si="0"/>
        <v>59908982</v>
      </c>
    </row>
    <row r="43" spans="2:17" x14ac:dyDescent="0.25">
      <c r="B43" s="90">
        <v>35</v>
      </c>
      <c r="C43" s="91" t="s">
        <v>13</v>
      </c>
      <c r="D43" s="92">
        <v>30459950</v>
      </c>
      <c r="E43" s="10" t="s">
        <v>592</v>
      </c>
      <c r="F43" s="17">
        <v>8</v>
      </c>
      <c r="G43" s="10" t="s">
        <v>593</v>
      </c>
      <c r="H43" s="93" t="s">
        <v>179</v>
      </c>
      <c r="I43" s="102">
        <v>16950000</v>
      </c>
      <c r="J43" s="99">
        <v>21289</v>
      </c>
      <c r="K43" s="95">
        <v>21289</v>
      </c>
      <c r="L43" s="100">
        <v>22600</v>
      </c>
      <c r="M43" s="17">
        <v>1</v>
      </c>
      <c r="N43" s="96">
        <v>44209</v>
      </c>
      <c r="O43" s="41"/>
      <c r="P43" s="98">
        <v>39550000</v>
      </c>
      <c r="Q43" s="98">
        <f t="shared" si="0"/>
        <v>56522600</v>
      </c>
    </row>
    <row r="44" spans="2:17" x14ac:dyDescent="0.25">
      <c r="B44" s="101">
        <v>36</v>
      </c>
      <c r="C44" s="91" t="s">
        <v>13</v>
      </c>
      <c r="D44" s="92">
        <v>30460859</v>
      </c>
      <c r="E44" s="10" t="s">
        <v>594</v>
      </c>
      <c r="F44" s="17">
        <v>8</v>
      </c>
      <c r="G44" s="10" t="s">
        <v>554</v>
      </c>
      <c r="H44" s="93" t="s">
        <v>179</v>
      </c>
      <c r="I44" s="102">
        <v>608551478</v>
      </c>
      <c r="J44" s="99">
        <v>21289</v>
      </c>
      <c r="K44" s="95">
        <v>21289</v>
      </c>
      <c r="L44" s="100">
        <v>114516</v>
      </c>
      <c r="M44" s="17">
        <v>1</v>
      </c>
      <c r="N44" s="96">
        <v>44209</v>
      </c>
      <c r="O44" s="41"/>
      <c r="P44" s="98">
        <v>124540828</v>
      </c>
      <c r="Q44" s="98">
        <f t="shared" si="0"/>
        <v>733206822</v>
      </c>
    </row>
    <row r="45" spans="2:17" x14ac:dyDescent="0.25">
      <c r="B45" s="90">
        <v>37</v>
      </c>
      <c r="C45" s="91" t="s">
        <v>13</v>
      </c>
      <c r="D45" s="92">
        <v>30461872</v>
      </c>
      <c r="E45" s="10" t="s">
        <v>595</v>
      </c>
      <c r="F45" s="17">
        <v>8</v>
      </c>
      <c r="G45" s="10" t="s">
        <v>575</v>
      </c>
      <c r="H45" s="93" t="s">
        <v>179</v>
      </c>
      <c r="I45" s="102">
        <v>190775294</v>
      </c>
      <c r="J45" s="99">
        <v>21289</v>
      </c>
      <c r="K45" s="95">
        <v>21289</v>
      </c>
      <c r="L45" s="100">
        <v>990183</v>
      </c>
      <c r="M45" s="17">
        <v>1</v>
      </c>
      <c r="N45" s="96">
        <v>44209</v>
      </c>
      <c r="O45" s="41"/>
      <c r="P45" s="98">
        <v>1004731727</v>
      </c>
      <c r="Q45" s="98">
        <f t="shared" si="0"/>
        <v>1196497204</v>
      </c>
    </row>
    <row r="46" spans="2:17" ht="22.5" x14ac:dyDescent="0.25">
      <c r="B46" s="90">
        <v>38</v>
      </c>
      <c r="C46" s="91" t="s">
        <v>13</v>
      </c>
      <c r="D46" s="92">
        <v>30462245</v>
      </c>
      <c r="E46" s="10" t="s">
        <v>596</v>
      </c>
      <c r="F46" s="17">
        <v>8</v>
      </c>
      <c r="G46" s="10" t="s">
        <v>560</v>
      </c>
      <c r="H46" s="93" t="s">
        <v>179</v>
      </c>
      <c r="I46" s="102">
        <v>6100000</v>
      </c>
      <c r="J46" s="99">
        <v>21289</v>
      </c>
      <c r="K46" s="95">
        <v>21289</v>
      </c>
      <c r="L46" s="100">
        <v>6100</v>
      </c>
      <c r="M46" s="17">
        <v>1</v>
      </c>
      <c r="N46" s="96">
        <v>44209</v>
      </c>
      <c r="O46" s="41"/>
      <c r="P46" s="98">
        <v>24400000</v>
      </c>
      <c r="Q46" s="98">
        <f t="shared" si="0"/>
        <v>30506100</v>
      </c>
    </row>
    <row r="47" spans="2:17" x14ac:dyDescent="0.25">
      <c r="B47" s="101">
        <v>39</v>
      </c>
      <c r="C47" s="91" t="s">
        <v>13</v>
      </c>
      <c r="D47" s="92">
        <v>30480862</v>
      </c>
      <c r="E47" s="10" t="s">
        <v>597</v>
      </c>
      <c r="F47" s="17">
        <v>8</v>
      </c>
      <c r="G47" s="10" t="s">
        <v>598</v>
      </c>
      <c r="H47" s="93" t="s">
        <v>179</v>
      </c>
      <c r="I47" s="102">
        <v>0</v>
      </c>
      <c r="J47" s="99">
        <v>21289</v>
      </c>
      <c r="K47" s="95">
        <v>21289</v>
      </c>
      <c r="L47" s="100">
        <v>839027</v>
      </c>
      <c r="M47" s="17">
        <v>1</v>
      </c>
      <c r="N47" s="96">
        <v>44209</v>
      </c>
      <c r="O47" s="41"/>
      <c r="P47" s="98">
        <v>843352284</v>
      </c>
      <c r="Q47" s="98">
        <f t="shared" si="0"/>
        <v>844191311</v>
      </c>
    </row>
    <row r="48" spans="2:17" x14ac:dyDescent="0.25">
      <c r="B48" s="90">
        <v>40</v>
      </c>
      <c r="C48" s="91" t="s">
        <v>13</v>
      </c>
      <c r="D48" s="92">
        <v>30480895</v>
      </c>
      <c r="E48" s="10" t="s">
        <v>599</v>
      </c>
      <c r="F48" s="17">
        <v>8</v>
      </c>
      <c r="G48" s="10" t="s">
        <v>600</v>
      </c>
      <c r="H48" s="93" t="s">
        <v>179</v>
      </c>
      <c r="I48" s="102">
        <v>1398141753</v>
      </c>
      <c r="J48" s="99">
        <v>21289</v>
      </c>
      <c r="K48" s="95">
        <v>21289</v>
      </c>
      <c r="L48" s="100">
        <v>116260</v>
      </c>
      <c r="M48" s="17">
        <v>1</v>
      </c>
      <c r="N48" s="96">
        <v>44209</v>
      </c>
      <c r="O48" s="41"/>
      <c r="P48" s="98">
        <v>116261230</v>
      </c>
      <c r="Q48" s="98">
        <f t="shared" si="0"/>
        <v>1514519243</v>
      </c>
    </row>
    <row r="49" spans="2:17" ht="33.75" x14ac:dyDescent="0.25">
      <c r="B49" s="90">
        <v>41</v>
      </c>
      <c r="C49" s="91" t="s">
        <v>13</v>
      </c>
      <c r="D49" s="92">
        <v>30483081</v>
      </c>
      <c r="E49" s="10" t="s">
        <v>601</v>
      </c>
      <c r="F49" s="17">
        <v>8</v>
      </c>
      <c r="G49" s="10" t="s">
        <v>577</v>
      </c>
      <c r="H49" s="93" t="s">
        <v>179</v>
      </c>
      <c r="I49" s="102">
        <v>0</v>
      </c>
      <c r="J49" s="99">
        <v>21289</v>
      </c>
      <c r="K49" s="95">
        <v>21289</v>
      </c>
      <c r="L49" s="100">
        <v>5301</v>
      </c>
      <c r="M49" s="17">
        <v>1</v>
      </c>
      <c r="N49" s="96">
        <v>44209</v>
      </c>
      <c r="O49" s="41"/>
      <c r="P49" s="98">
        <v>17670000</v>
      </c>
      <c r="Q49" s="98">
        <f t="shared" si="0"/>
        <v>17675301</v>
      </c>
    </row>
    <row r="50" spans="2:17" ht="22.5" x14ac:dyDescent="0.25">
      <c r="B50" s="101">
        <v>42</v>
      </c>
      <c r="C50" s="91" t="s">
        <v>13</v>
      </c>
      <c r="D50" s="92">
        <v>30485212</v>
      </c>
      <c r="E50" s="10" t="s">
        <v>602</v>
      </c>
      <c r="F50" s="17">
        <v>8</v>
      </c>
      <c r="G50" s="10" t="s">
        <v>603</v>
      </c>
      <c r="H50" s="93" t="s">
        <v>179</v>
      </c>
      <c r="I50" s="14">
        <v>677361002</v>
      </c>
      <c r="J50" s="99">
        <v>21289</v>
      </c>
      <c r="K50" s="95">
        <v>21289</v>
      </c>
      <c r="L50" s="100">
        <v>423662</v>
      </c>
      <c r="M50" s="17">
        <v>1</v>
      </c>
      <c r="N50" s="96">
        <v>44209</v>
      </c>
      <c r="O50" s="41"/>
      <c r="P50" s="98">
        <v>423661921</v>
      </c>
      <c r="Q50" s="98">
        <f t="shared" si="0"/>
        <v>1101446585</v>
      </c>
    </row>
    <row r="51" spans="2:17" ht="22.5" x14ac:dyDescent="0.25">
      <c r="B51" s="90">
        <v>43</v>
      </c>
      <c r="C51" s="91" t="s">
        <v>13</v>
      </c>
      <c r="D51" s="92">
        <v>40001663</v>
      </c>
      <c r="E51" s="10" t="s">
        <v>604</v>
      </c>
      <c r="F51" s="17">
        <v>8</v>
      </c>
      <c r="G51" s="10" t="s">
        <v>572</v>
      </c>
      <c r="H51" s="93" t="s">
        <v>212</v>
      </c>
      <c r="I51" s="102">
        <v>0</v>
      </c>
      <c r="J51" s="99">
        <v>21289</v>
      </c>
      <c r="K51" s="95">
        <v>21289</v>
      </c>
      <c r="L51" s="100">
        <v>37100</v>
      </c>
      <c r="M51" s="17">
        <v>1</v>
      </c>
      <c r="N51" s="96">
        <v>44209</v>
      </c>
      <c r="O51" s="41"/>
      <c r="P51" s="98">
        <v>53000000</v>
      </c>
      <c r="Q51" s="98">
        <f t="shared" si="0"/>
        <v>53037100</v>
      </c>
    </row>
    <row r="52" spans="2:17" x14ac:dyDescent="0.25">
      <c r="B52" s="90">
        <v>44</v>
      </c>
      <c r="C52" s="91" t="s">
        <v>13</v>
      </c>
      <c r="D52" s="92">
        <v>40001871</v>
      </c>
      <c r="E52" s="10" t="s">
        <v>605</v>
      </c>
      <c r="F52" s="17">
        <v>8</v>
      </c>
      <c r="G52" s="10" t="s">
        <v>606</v>
      </c>
      <c r="H52" s="93" t="s">
        <v>179</v>
      </c>
      <c r="I52" s="102">
        <v>953678797</v>
      </c>
      <c r="J52" s="99">
        <v>21289</v>
      </c>
      <c r="K52" s="95">
        <v>21289</v>
      </c>
      <c r="L52" s="100">
        <v>192886</v>
      </c>
      <c r="M52" s="17">
        <v>1</v>
      </c>
      <c r="N52" s="96">
        <v>44209</v>
      </c>
      <c r="O52" s="41"/>
      <c r="P52" s="98">
        <v>173201202</v>
      </c>
      <c r="Q52" s="98">
        <f t="shared" si="0"/>
        <v>1127072885</v>
      </c>
    </row>
    <row r="53" spans="2:17" x14ac:dyDescent="0.25">
      <c r="B53" s="101">
        <v>45</v>
      </c>
      <c r="C53" s="91" t="s">
        <v>13</v>
      </c>
      <c r="D53" s="92">
        <v>40002025</v>
      </c>
      <c r="E53" s="10" t="s">
        <v>607</v>
      </c>
      <c r="F53" s="17">
        <v>8</v>
      </c>
      <c r="G53" s="10" t="s">
        <v>572</v>
      </c>
      <c r="H53" s="93" t="s">
        <v>179</v>
      </c>
      <c r="I53" s="102">
        <v>1180010000</v>
      </c>
      <c r="J53" s="99">
        <v>21289</v>
      </c>
      <c r="K53" s="95">
        <v>21289</v>
      </c>
      <c r="L53" s="100">
        <v>884720</v>
      </c>
      <c r="M53" s="17">
        <v>1</v>
      </c>
      <c r="N53" s="96">
        <v>44209</v>
      </c>
      <c r="O53" s="41"/>
      <c r="P53" s="98">
        <v>891374121</v>
      </c>
      <c r="Q53" s="98">
        <f t="shared" si="0"/>
        <v>2072268841</v>
      </c>
    </row>
    <row r="54" spans="2:17" x14ac:dyDescent="0.25">
      <c r="B54" s="90">
        <v>46</v>
      </c>
      <c r="C54" s="91" t="s">
        <v>13</v>
      </c>
      <c r="D54" s="92">
        <v>40008614</v>
      </c>
      <c r="E54" s="10" t="s">
        <v>608</v>
      </c>
      <c r="F54" s="17">
        <v>8</v>
      </c>
      <c r="G54" s="10" t="s">
        <v>609</v>
      </c>
      <c r="H54" s="93" t="s">
        <v>179</v>
      </c>
      <c r="I54" s="102">
        <v>23000000</v>
      </c>
      <c r="J54" s="99">
        <v>21289</v>
      </c>
      <c r="K54" s="95">
        <v>21289</v>
      </c>
      <c r="L54" s="100">
        <v>515796</v>
      </c>
      <c r="M54" s="17">
        <v>1</v>
      </c>
      <c r="N54" s="96">
        <v>44209</v>
      </c>
      <c r="O54" s="41"/>
      <c r="P54" s="98">
        <v>3320960000</v>
      </c>
      <c r="Q54" s="98">
        <f t="shared" si="0"/>
        <v>3344475796</v>
      </c>
    </row>
    <row r="55" spans="2:17" x14ac:dyDescent="0.25">
      <c r="B55" s="90"/>
      <c r="C55" s="90"/>
      <c r="D55" s="18"/>
      <c r="E55" s="9"/>
      <c r="F55" s="9"/>
      <c r="G55" s="9"/>
      <c r="H55" s="9"/>
      <c r="I55" s="14"/>
      <c r="J55" s="99"/>
      <c r="K55" s="95"/>
      <c r="L55" s="25"/>
      <c r="M55" s="18"/>
      <c r="N55" s="96"/>
      <c r="O55" s="41"/>
      <c r="P55" s="98"/>
      <c r="Q55" s="98">
        <f t="shared" si="0"/>
        <v>0</v>
      </c>
    </row>
    <row r="56" spans="2:17" x14ac:dyDescent="0.25">
      <c r="B56" s="156" t="s">
        <v>0</v>
      </c>
      <c r="C56" s="157"/>
      <c r="D56" s="157"/>
      <c r="E56" s="157"/>
      <c r="F56" s="157"/>
      <c r="G56" s="157"/>
      <c r="H56" s="158"/>
      <c r="I56" s="5">
        <f>SUM(I9:I55)</f>
        <v>23095027551</v>
      </c>
      <c r="J56" s="5"/>
      <c r="K56" s="5"/>
      <c r="L56" s="5">
        <f>SUM(L9:L55)</f>
        <v>15574643</v>
      </c>
      <c r="M56" s="7"/>
      <c r="N56" s="7"/>
      <c r="O56" s="50"/>
      <c r="P56" s="5">
        <f>SUM(P9:P55)</f>
        <v>24609093730</v>
      </c>
      <c r="Q56" s="5">
        <f>SUM(Q9:Q55)</f>
        <v>47719695924</v>
      </c>
    </row>
  </sheetData>
  <mergeCells count="7">
    <mergeCell ref="B1:N2"/>
    <mergeCell ref="L3:N3"/>
    <mergeCell ref="P7:Q7"/>
    <mergeCell ref="B56:H56"/>
    <mergeCell ref="B5:N6"/>
    <mergeCell ref="L7:N7"/>
    <mergeCell ref="P3:Q3"/>
  </mergeCells>
  <dataValidations count="1">
    <dataValidation type="list" allowBlank="1" showInputMessage="1" showErrorMessage="1" sqref="H9:H54">
      <formula1>"N,A"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61"/>
  <sheetViews>
    <sheetView workbookViewId="0">
      <selection activeCell="N67" sqref="N67"/>
    </sheetView>
  </sheetViews>
  <sheetFormatPr baseColWidth="10" defaultRowHeight="15" x14ac:dyDescent="0.25"/>
  <cols>
    <col min="1" max="1" width="11.42578125" style="30"/>
    <col min="2" max="2" width="3.85546875" style="30" customWidth="1"/>
    <col min="3" max="3" width="9.140625" style="30" bestFit="1" customWidth="1"/>
    <col min="4" max="4" width="8" style="30" bestFit="1" customWidth="1"/>
    <col min="5" max="5" width="45.28515625" style="30" customWidth="1"/>
    <col min="6" max="14" width="11.42578125" style="30"/>
    <col min="15" max="15" width="5.7109375" style="30" customWidth="1"/>
    <col min="16" max="16384" width="11.42578125" style="30"/>
  </cols>
  <sheetData>
    <row r="1" spans="1:17" x14ac:dyDescent="0.25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17"/>
      <c r="P1" s="144"/>
      <c r="Q1" s="43"/>
    </row>
    <row r="2" spans="1:17" x14ac:dyDescent="0.25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18"/>
      <c r="P2" s="144"/>
      <c r="Q2" s="43"/>
    </row>
    <row r="3" spans="1:17" s="1" customFormat="1" ht="15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54"/>
      <c r="N3" s="155"/>
      <c r="O3" s="71"/>
      <c r="P3" s="177" t="s">
        <v>12</v>
      </c>
      <c r="Q3" s="178"/>
    </row>
    <row r="4" spans="1:17" ht="45" x14ac:dyDescent="0.25">
      <c r="B4" s="119" t="s">
        <v>11</v>
      </c>
      <c r="C4" s="19" t="s">
        <v>10</v>
      </c>
      <c r="D4" s="119" t="s">
        <v>9</v>
      </c>
      <c r="E4" s="119" t="s">
        <v>8</v>
      </c>
      <c r="F4" s="19" t="s">
        <v>7</v>
      </c>
      <c r="G4" s="19" t="s">
        <v>6</v>
      </c>
      <c r="H4" s="19" t="s">
        <v>5</v>
      </c>
      <c r="I4" s="19" t="s">
        <v>4</v>
      </c>
      <c r="J4" s="19" t="s">
        <v>3</v>
      </c>
      <c r="K4" s="19" t="s">
        <v>2</v>
      </c>
      <c r="L4" s="120" t="s">
        <v>18</v>
      </c>
      <c r="M4" s="121" t="s">
        <v>19</v>
      </c>
      <c r="N4" s="87" t="s">
        <v>14</v>
      </c>
      <c r="O4" s="122"/>
      <c r="P4" s="123" t="s">
        <v>16</v>
      </c>
      <c r="Q4" s="24" t="s">
        <v>1</v>
      </c>
    </row>
    <row r="5" spans="1:17" x14ac:dyDescent="0.25">
      <c r="B5" s="79">
        <v>1</v>
      </c>
      <c r="C5" s="79" t="s">
        <v>13</v>
      </c>
      <c r="D5" s="124">
        <v>20167712</v>
      </c>
      <c r="E5" s="125" t="s">
        <v>610</v>
      </c>
      <c r="F5" s="9" t="s">
        <v>611</v>
      </c>
      <c r="G5" s="126" t="s">
        <v>612</v>
      </c>
      <c r="H5" s="127" t="s">
        <v>179</v>
      </c>
      <c r="I5" s="128">
        <v>16316</v>
      </c>
      <c r="J5" s="25"/>
      <c r="K5" s="25"/>
      <c r="L5" s="128">
        <v>210002</v>
      </c>
      <c r="M5" s="129" t="s">
        <v>613</v>
      </c>
      <c r="N5" s="115">
        <v>44222</v>
      </c>
      <c r="O5" s="130"/>
      <c r="P5" s="8">
        <v>898592</v>
      </c>
      <c r="Q5" s="8">
        <f>+I5+L5+P5</f>
        <v>1124910</v>
      </c>
    </row>
    <row r="6" spans="1:17" ht="22.5" x14ac:dyDescent="0.25">
      <c r="B6" s="18">
        <f>+B5+1</f>
        <v>2</v>
      </c>
      <c r="C6" s="79" t="s">
        <v>13</v>
      </c>
      <c r="D6" s="124">
        <v>30005793</v>
      </c>
      <c r="E6" s="125" t="s">
        <v>614</v>
      </c>
      <c r="F6" s="9" t="s">
        <v>611</v>
      </c>
      <c r="G6" s="131" t="s">
        <v>615</v>
      </c>
      <c r="H6" s="126" t="s">
        <v>212</v>
      </c>
      <c r="I6" s="132">
        <v>0</v>
      </c>
      <c r="J6" s="25"/>
      <c r="K6" s="25"/>
      <c r="L6" s="128">
        <v>1030</v>
      </c>
      <c r="M6" s="129" t="s">
        <v>613</v>
      </c>
      <c r="N6" s="115">
        <v>44222</v>
      </c>
      <c r="O6" s="130"/>
      <c r="P6" s="8">
        <v>49654</v>
      </c>
      <c r="Q6" s="8">
        <f t="shared" ref="Q6:Q60" si="0">+I6+L6+P6</f>
        <v>50684</v>
      </c>
    </row>
    <row r="7" spans="1:17" ht="22.5" x14ac:dyDescent="0.25">
      <c r="B7" s="18">
        <f>+B6+1</f>
        <v>3</v>
      </c>
      <c r="C7" s="79" t="s">
        <v>13</v>
      </c>
      <c r="D7" s="124">
        <v>30036878</v>
      </c>
      <c r="E7" s="125" t="s">
        <v>616</v>
      </c>
      <c r="F7" s="9" t="s">
        <v>611</v>
      </c>
      <c r="G7" s="126" t="s">
        <v>617</v>
      </c>
      <c r="H7" s="126" t="s">
        <v>212</v>
      </c>
      <c r="I7" s="132">
        <v>0</v>
      </c>
      <c r="J7" s="25"/>
      <c r="K7" s="25"/>
      <c r="L7" s="128">
        <v>20450</v>
      </c>
      <c r="M7" s="129" t="s">
        <v>613</v>
      </c>
      <c r="N7" s="115">
        <v>44222</v>
      </c>
      <c r="O7" s="130"/>
      <c r="P7" s="8">
        <v>117335</v>
      </c>
      <c r="Q7" s="8">
        <f t="shared" si="0"/>
        <v>137785</v>
      </c>
    </row>
    <row r="8" spans="1:17" ht="22.5" x14ac:dyDescent="0.25">
      <c r="B8" s="18">
        <f t="shared" ref="B8:B60" si="1">+B7+1</f>
        <v>4</v>
      </c>
      <c r="C8" s="79" t="s">
        <v>13</v>
      </c>
      <c r="D8" s="124">
        <v>30067644</v>
      </c>
      <c r="E8" s="125" t="s">
        <v>618</v>
      </c>
      <c r="F8" s="9" t="s">
        <v>611</v>
      </c>
      <c r="G8" s="133" t="s">
        <v>619</v>
      </c>
      <c r="H8" s="126" t="s">
        <v>212</v>
      </c>
      <c r="I8" s="132">
        <v>0</v>
      </c>
      <c r="J8" s="5"/>
      <c r="K8" s="5"/>
      <c r="L8" s="128">
        <v>112449</v>
      </c>
      <c r="M8" s="129" t="s">
        <v>613</v>
      </c>
      <c r="N8" s="115">
        <v>44222</v>
      </c>
      <c r="O8" s="134"/>
      <c r="P8" s="8">
        <v>1211216</v>
      </c>
      <c r="Q8" s="8">
        <f t="shared" si="0"/>
        <v>1323665</v>
      </c>
    </row>
    <row r="9" spans="1:17" ht="22.5" x14ac:dyDescent="0.25">
      <c r="B9" s="18">
        <f t="shared" si="1"/>
        <v>5</v>
      </c>
      <c r="C9" s="79" t="s">
        <v>13</v>
      </c>
      <c r="D9" s="124">
        <v>30080556</v>
      </c>
      <c r="E9" s="125" t="s">
        <v>620</v>
      </c>
      <c r="F9" s="9" t="s">
        <v>611</v>
      </c>
      <c r="G9" s="126" t="s">
        <v>621</v>
      </c>
      <c r="H9" s="126" t="s">
        <v>212</v>
      </c>
      <c r="I9" s="132">
        <v>0</v>
      </c>
      <c r="J9" s="135"/>
      <c r="K9" s="135"/>
      <c r="L9" s="128">
        <v>311550</v>
      </c>
      <c r="M9" s="129" t="s">
        <v>613</v>
      </c>
      <c r="N9" s="115">
        <v>44222</v>
      </c>
      <c r="O9" s="136"/>
      <c r="P9" s="8">
        <v>3220844</v>
      </c>
      <c r="Q9" s="8">
        <f t="shared" si="0"/>
        <v>3532394</v>
      </c>
    </row>
    <row r="10" spans="1:17" x14ac:dyDescent="0.25">
      <c r="B10" s="18">
        <f t="shared" si="1"/>
        <v>6</v>
      </c>
      <c r="C10" s="79" t="s">
        <v>13</v>
      </c>
      <c r="D10" s="124">
        <v>30085715</v>
      </c>
      <c r="E10" s="125" t="s">
        <v>622</v>
      </c>
      <c r="F10" s="137" t="s">
        <v>611</v>
      </c>
      <c r="G10" s="126" t="s">
        <v>623</v>
      </c>
      <c r="H10" s="126" t="s">
        <v>212</v>
      </c>
      <c r="I10" s="132">
        <v>9723</v>
      </c>
      <c r="J10" s="138"/>
      <c r="K10" s="138"/>
      <c r="L10" s="128">
        <v>213168</v>
      </c>
      <c r="M10" s="129" t="s">
        <v>613</v>
      </c>
      <c r="N10" s="115">
        <v>44222</v>
      </c>
      <c r="O10" s="139"/>
      <c r="P10" s="8">
        <v>2846078</v>
      </c>
      <c r="Q10" s="8">
        <f t="shared" si="0"/>
        <v>3068969</v>
      </c>
    </row>
    <row r="11" spans="1:17" x14ac:dyDescent="0.25">
      <c r="B11" s="18">
        <f t="shared" si="1"/>
        <v>7</v>
      </c>
      <c r="C11" s="79" t="s">
        <v>13</v>
      </c>
      <c r="D11" s="124">
        <v>30103883</v>
      </c>
      <c r="E11" s="140" t="s">
        <v>624</v>
      </c>
      <c r="F11" s="9" t="s">
        <v>611</v>
      </c>
      <c r="G11" s="126" t="s">
        <v>625</v>
      </c>
      <c r="H11" s="126" t="s">
        <v>179</v>
      </c>
      <c r="I11" s="132">
        <v>25466</v>
      </c>
      <c r="J11" s="135"/>
      <c r="K11" s="135"/>
      <c r="L11" s="128">
        <v>260002</v>
      </c>
      <c r="M11" s="129" t="s">
        <v>613</v>
      </c>
      <c r="N11" s="115">
        <v>44222</v>
      </c>
      <c r="O11" s="118"/>
      <c r="P11" s="8">
        <v>3748791</v>
      </c>
      <c r="Q11" s="8">
        <f t="shared" si="0"/>
        <v>4034259</v>
      </c>
    </row>
    <row r="12" spans="1:17" ht="22.5" x14ac:dyDescent="0.25">
      <c r="B12" s="18">
        <f t="shared" si="1"/>
        <v>8</v>
      </c>
      <c r="C12" s="79" t="s">
        <v>13</v>
      </c>
      <c r="D12" s="124">
        <v>30105840</v>
      </c>
      <c r="E12" s="125" t="s">
        <v>626</v>
      </c>
      <c r="F12" s="9" t="s">
        <v>611</v>
      </c>
      <c r="G12" s="126" t="s">
        <v>627</v>
      </c>
      <c r="H12" s="126" t="s">
        <v>212</v>
      </c>
      <c r="I12" s="132">
        <v>0</v>
      </c>
      <c r="J12" s="135"/>
      <c r="K12" s="135"/>
      <c r="L12" s="128">
        <v>10000</v>
      </c>
      <c r="M12" s="129" t="s">
        <v>613</v>
      </c>
      <c r="N12" s="115">
        <v>44222</v>
      </c>
      <c r="O12" s="118"/>
      <c r="P12" s="8">
        <v>75490</v>
      </c>
      <c r="Q12" s="8">
        <f t="shared" si="0"/>
        <v>85490</v>
      </c>
    </row>
    <row r="13" spans="1:17" x14ac:dyDescent="0.25">
      <c r="B13" s="18">
        <f t="shared" si="1"/>
        <v>9</v>
      </c>
      <c r="C13" s="79" t="s">
        <v>13</v>
      </c>
      <c r="D13" s="124">
        <v>30120122</v>
      </c>
      <c r="E13" s="140" t="s">
        <v>628</v>
      </c>
      <c r="F13" s="9" t="s">
        <v>611</v>
      </c>
      <c r="G13" s="126" t="s">
        <v>629</v>
      </c>
      <c r="H13" s="126" t="s">
        <v>212</v>
      </c>
      <c r="I13" s="132">
        <v>4160</v>
      </c>
      <c r="J13" s="135"/>
      <c r="K13" s="135"/>
      <c r="L13" s="128">
        <v>70000</v>
      </c>
      <c r="M13" s="129" t="s">
        <v>613</v>
      </c>
      <c r="N13" s="115">
        <v>44222</v>
      </c>
      <c r="O13" s="118"/>
      <c r="P13" s="8">
        <v>254330</v>
      </c>
      <c r="Q13" s="8">
        <f t="shared" si="0"/>
        <v>328490</v>
      </c>
    </row>
    <row r="14" spans="1:17" x14ac:dyDescent="0.25">
      <c r="B14" s="18">
        <f t="shared" si="1"/>
        <v>10</v>
      </c>
      <c r="C14" s="79" t="s">
        <v>13</v>
      </c>
      <c r="D14" s="124">
        <v>30121509</v>
      </c>
      <c r="E14" s="125" t="s">
        <v>630</v>
      </c>
      <c r="F14" s="9" t="s">
        <v>611</v>
      </c>
      <c r="G14" s="131" t="s">
        <v>631</v>
      </c>
      <c r="H14" s="126" t="s">
        <v>212</v>
      </c>
      <c r="I14" s="132">
        <v>0</v>
      </c>
      <c r="J14" s="135"/>
      <c r="K14" s="135"/>
      <c r="L14" s="128">
        <v>10002</v>
      </c>
      <c r="M14" s="129" t="s">
        <v>613</v>
      </c>
      <c r="N14" s="115">
        <v>44222</v>
      </c>
      <c r="O14" s="118"/>
      <c r="P14" s="8">
        <v>8306557</v>
      </c>
      <c r="Q14" s="8">
        <f t="shared" si="0"/>
        <v>8316559</v>
      </c>
    </row>
    <row r="15" spans="1:17" ht="22.5" x14ac:dyDescent="0.25">
      <c r="B15" s="18">
        <f t="shared" si="1"/>
        <v>11</v>
      </c>
      <c r="C15" s="79" t="s">
        <v>13</v>
      </c>
      <c r="D15" s="124">
        <v>30126701</v>
      </c>
      <c r="E15" s="140" t="s">
        <v>632</v>
      </c>
      <c r="F15" s="9" t="s">
        <v>611</v>
      </c>
      <c r="G15" s="126" t="s">
        <v>633</v>
      </c>
      <c r="H15" s="127" t="s">
        <v>212</v>
      </c>
      <c r="I15" s="128">
        <v>0</v>
      </c>
      <c r="J15" s="135"/>
      <c r="K15" s="135"/>
      <c r="L15" s="128">
        <v>94106</v>
      </c>
      <c r="M15" s="129" t="s">
        <v>613</v>
      </c>
      <c r="N15" s="115">
        <v>44222</v>
      </c>
      <c r="O15" s="118"/>
      <c r="P15" s="8">
        <v>568921</v>
      </c>
      <c r="Q15" s="8">
        <f t="shared" si="0"/>
        <v>663027</v>
      </c>
    </row>
    <row r="16" spans="1:17" ht="22.5" x14ac:dyDescent="0.25">
      <c r="B16" s="18">
        <f t="shared" si="1"/>
        <v>12</v>
      </c>
      <c r="C16" s="79" t="s">
        <v>13</v>
      </c>
      <c r="D16" s="124">
        <v>30130354</v>
      </c>
      <c r="E16" s="125" t="s">
        <v>634</v>
      </c>
      <c r="F16" s="9" t="s">
        <v>611</v>
      </c>
      <c r="G16" s="126" t="s">
        <v>635</v>
      </c>
      <c r="H16" s="126" t="s">
        <v>212</v>
      </c>
      <c r="I16" s="132">
        <v>0</v>
      </c>
      <c r="J16" s="135"/>
      <c r="K16" s="135"/>
      <c r="L16" s="128">
        <v>304388</v>
      </c>
      <c r="M16" s="129" t="s">
        <v>613</v>
      </c>
      <c r="N16" s="115">
        <v>44222</v>
      </c>
      <c r="O16" s="118"/>
      <c r="P16" s="8">
        <v>460729</v>
      </c>
      <c r="Q16" s="8">
        <f t="shared" si="0"/>
        <v>765117</v>
      </c>
    </row>
    <row r="17" spans="2:17" ht="22.5" x14ac:dyDescent="0.25">
      <c r="B17" s="18">
        <f t="shared" si="1"/>
        <v>13</v>
      </c>
      <c r="C17" s="79" t="s">
        <v>13</v>
      </c>
      <c r="D17" s="124">
        <v>30132928</v>
      </c>
      <c r="E17" s="125" t="s">
        <v>636</v>
      </c>
      <c r="F17" s="9" t="s">
        <v>611</v>
      </c>
      <c r="G17" s="131" t="s">
        <v>631</v>
      </c>
      <c r="H17" s="126" t="s">
        <v>212</v>
      </c>
      <c r="I17" s="132">
        <v>0</v>
      </c>
      <c r="J17" s="135"/>
      <c r="K17" s="135"/>
      <c r="L17" s="128">
        <v>227070</v>
      </c>
      <c r="M17" s="129" t="s">
        <v>613</v>
      </c>
      <c r="N17" s="115">
        <v>44222</v>
      </c>
      <c r="O17" s="118"/>
      <c r="P17" s="8">
        <v>1126078</v>
      </c>
      <c r="Q17" s="8">
        <f t="shared" si="0"/>
        <v>1353148</v>
      </c>
    </row>
    <row r="18" spans="2:17" ht="22.5" x14ac:dyDescent="0.25">
      <c r="B18" s="18">
        <f t="shared" si="1"/>
        <v>14</v>
      </c>
      <c r="C18" s="79" t="s">
        <v>13</v>
      </c>
      <c r="D18" s="124">
        <v>30292973</v>
      </c>
      <c r="E18" s="140" t="s">
        <v>637</v>
      </c>
      <c r="F18" s="9" t="s">
        <v>611</v>
      </c>
      <c r="G18" s="131" t="s">
        <v>631</v>
      </c>
      <c r="H18" s="126" t="s">
        <v>212</v>
      </c>
      <c r="I18" s="132">
        <v>0</v>
      </c>
      <c r="J18" s="135"/>
      <c r="K18" s="135"/>
      <c r="L18" s="128">
        <v>113234</v>
      </c>
      <c r="M18" s="129" t="s">
        <v>613</v>
      </c>
      <c r="N18" s="115">
        <v>44222</v>
      </c>
      <c r="O18" s="118"/>
      <c r="P18" s="8">
        <v>655498</v>
      </c>
      <c r="Q18" s="8">
        <f t="shared" si="0"/>
        <v>768732</v>
      </c>
    </row>
    <row r="19" spans="2:17" ht="22.5" x14ac:dyDescent="0.25">
      <c r="B19" s="18">
        <f t="shared" si="1"/>
        <v>15</v>
      </c>
      <c r="C19" s="79" t="s">
        <v>13</v>
      </c>
      <c r="D19" s="124">
        <v>30352173</v>
      </c>
      <c r="E19" s="125" t="s">
        <v>638</v>
      </c>
      <c r="F19" s="9" t="s">
        <v>611</v>
      </c>
      <c r="G19" s="131" t="s">
        <v>631</v>
      </c>
      <c r="H19" s="126" t="s">
        <v>212</v>
      </c>
      <c r="I19" s="132">
        <v>50896</v>
      </c>
      <c r="J19" s="135"/>
      <c r="K19" s="135"/>
      <c r="L19" s="128">
        <v>414972</v>
      </c>
      <c r="M19" s="129" t="s">
        <v>613</v>
      </c>
      <c r="N19" s="115">
        <v>44222</v>
      </c>
      <c r="O19" s="118"/>
      <c r="P19" s="8">
        <v>4730797</v>
      </c>
      <c r="Q19" s="8">
        <f t="shared" si="0"/>
        <v>5196665</v>
      </c>
    </row>
    <row r="20" spans="2:17" ht="22.5" x14ac:dyDescent="0.25">
      <c r="B20" s="18">
        <f t="shared" si="1"/>
        <v>16</v>
      </c>
      <c r="C20" s="79" t="s">
        <v>13</v>
      </c>
      <c r="D20" s="124">
        <v>30360375</v>
      </c>
      <c r="E20" s="125" t="s">
        <v>639</v>
      </c>
      <c r="F20" s="9" t="s">
        <v>611</v>
      </c>
      <c r="G20" s="126" t="s">
        <v>640</v>
      </c>
      <c r="H20" s="126" t="s">
        <v>212</v>
      </c>
      <c r="I20" s="132">
        <v>0</v>
      </c>
      <c r="J20" s="135"/>
      <c r="K20" s="135"/>
      <c r="L20" s="128">
        <v>416631</v>
      </c>
      <c r="M20" s="129" t="s">
        <v>613</v>
      </c>
      <c r="N20" s="115">
        <v>44222</v>
      </c>
      <c r="O20" s="118"/>
      <c r="P20" s="8">
        <v>392485</v>
      </c>
      <c r="Q20" s="8">
        <f t="shared" si="0"/>
        <v>809116</v>
      </c>
    </row>
    <row r="21" spans="2:17" ht="22.5" x14ac:dyDescent="0.25">
      <c r="B21" s="18">
        <f t="shared" si="1"/>
        <v>17</v>
      </c>
      <c r="C21" s="79" t="s">
        <v>13</v>
      </c>
      <c r="D21" s="124">
        <v>30360378</v>
      </c>
      <c r="E21" s="125" t="s">
        <v>641</v>
      </c>
      <c r="F21" s="9" t="s">
        <v>611</v>
      </c>
      <c r="G21" s="126" t="s">
        <v>640</v>
      </c>
      <c r="H21" s="127" t="s">
        <v>212</v>
      </c>
      <c r="I21" s="128">
        <v>0</v>
      </c>
      <c r="J21" s="135"/>
      <c r="K21" s="135"/>
      <c r="L21" s="128">
        <v>414183</v>
      </c>
      <c r="M21" s="129" t="s">
        <v>613</v>
      </c>
      <c r="N21" s="115">
        <v>44222</v>
      </c>
      <c r="O21" s="118"/>
      <c r="P21" s="8">
        <v>372857</v>
      </c>
      <c r="Q21" s="8">
        <f t="shared" si="0"/>
        <v>787040</v>
      </c>
    </row>
    <row r="22" spans="2:17" ht="22.5" x14ac:dyDescent="0.25">
      <c r="B22" s="18">
        <f t="shared" si="1"/>
        <v>18</v>
      </c>
      <c r="C22" s="79" t="s">
        <v>13</v>
      </c>
      <c r="D22" s="124">
        <v>30363280</v>
      </c>
      <c r="E22" s="125" t="s">
        <v>642</v>
      </c>
      <c r="F22" s="9" t="s">
        <v>611</v>
      </c>
      <c r="G22" s="126" t="s">
        <v>615</v>
      </c>
      <c r="H22" s="126" t="s">
        <v>212</v>
      </c>
      <c r="I22" s="132">
        <v>0</v>
      </c>
      <c r="J22" s="135"/>
      <c r="K22" s="135"/>
      <c r="L22" s="128">
        <v>110002</v>
      </c>
      <c r="M22" s="129" t="s">
        <v>613</v>
      </c>
      <c r="N22" s="115">
        <v>44222</v>
      </c>
      <c r="O22" s="118"/>
      <c r="P22" s="8">
        <v>552240</v>
      </c>
      <c r="Q22" s="8">
        <f t="shared" si="0"/>
        <v>662242</v>
      </c>
    </row>
    <row r="23" spans="2:17" ht="22.5" x14ac:dyDescent="0.25">
      <c r="B23" s="18">
        <f t="shared" si="1"/>
        <v>19</v>
      </c>
      <c r="C23" s="79" t="s">
        <v>13</v>
      </c>
      <c r="D23" s="124">
        <v>30377222</v>
      </c>
      <c r="E23" s="125" t="s">
        <v>643</v>
      </c>
      <c r="F23" s="9" t="s">
        <v>611</v>
      </c>
      <c r="G23" s="126" t="s">
        <v>623</v>
      </c>
      <c r="H23" s="126" t="s">
        <v>212</v>
      </c>
      <c r="I23" s="132">
        <v>0</v>
      </c>
      <c r="J23" s="135"/>
      <c r="K23" s="135"/>
      <c r="L23" s="128">
        <v>58002</v>
      </c>
      <c r="M23" s="129" t="s">
        <v>613</v>
      </c>
      <c r="N23" s="115">
        <v>44222</v>
      </c>
      <c r="O23" s="118"/>
      <c r="P23" s="8">
        <v>584968</v>
      </c>
      <c r="Q23" s="8">
        <f t="shared" si="0"/>
        <v>642970</v>
      </c>
    </row>
    <row r="24" spans="2:17" x14ac:dyDescent="0.25">
      <c r="B24" s="18">
        <f t="shared" si="1"/>
        <v>20</v>
      </c>
      <c r="C24" s="79" t="s">
        <v>13</v>
      </c>
      <c r="D24" s="124">
        <v>30384722</v>
      </c>
      <c r="E24" s="140" t="s">
        <v>644</v>
      </c>
      <c r="F24" s="9" t="s">
        <v>611</v>
      </c>
      <c r="G24" s="126" t="s">
        <v>645</v>
      </c>
      <c r="H24" s="126" t="s">
        <v>212</v>
      </c>
      <c r="I24" s="132">
        <v>0</v>
      </c>
      <c r="J24" s="135"/>
      <c r="K24" s="135"/>
      <c r="L24" s="128">
        <v>125093</v>
      </c>
      <c r="M24" s="129" t="s">
        <v>613</v>
      </c>
      <c r="N24" s="115">
        <v>44222</v>
      </c>
      <c r="O24" s="118"/>
      <c r="P24" s="8">
        <v>609544</v>
      </c>
      <c r="Q24" s="8">
        <f t="shared" si="0"/>
        <v>734637</v>
      </c>
    </row>
    <row r="25" spans="2:17" x14ac:dyDescent="0.25">
      <c r="B25" s="18">
        <f t="shared" si="1"/>
        <v>21</v>
      </c>
      <c r="C25" s="79" t="s">
        <v>13</v>
      </c>
      <c r="D25" s="124">
        <v>30433475</v>
      </c>
      <c r="E25" s="125" t="s">
        <v>646</v>
      </c>
      <c r="F25" s="9" t="s">
        <v>611</v>
      </c>
      <c r="G25" s="126" t="s">
        <v>633</v>
      </c>
      <c r="H25" s="126" t="s">
        <v>212</v>
      </c>
      <c r="I25" s="132">
        <v>0</v>
      </c>
      <c r="J25" s="135"/>
      <c r="K25" s="135"/>
      <c r="L25" s="128">
        <v>113180</v>
      </c>
      <c r="M25" s="129" t="s">
        <v>613</v>
      </c>
      <c r="N25" s="115">
        <v>44222</v>
      </c>
      <c r="O25" s="118"/>
      <c r="P25" s="8">
        <v>724889</v>
      </c>
      <c r="Q25" s="8">
        <f t="shared" si="0"/>
        <v>838069</v>
      </c>
    </row>
    <row r="26" spans="2:17" ht="22.5" x14ac:dyDescent="0.25">
      <c r="B26" s="18">
        <f t="shared" si="1"/>
        <v>22</v>
      </c>
      <c r="C26" s="79" t="s">
        <v>13</v>
      </c>
      <c r="D26" s="124">
        <v>30452875</v>
      </c>
      <c r="E26" s="140" t="s">
        <v>647</v>
      </c>
      <c r="F26" s="9" t="s">
        <v>611</v>
      </c>
      <c r="G26" s="141" t="s">
        <v>645</v>
      </c>
      <c r="H26" s="126" t="s">
        <v>212</v>
      </c>
      <c r="I26" s="132">
        <v>2989</v>
      </c>
      <c r="J26" s="135"/>
      <c r="K26" s="135"/>
      <c r="L26" s="128">
        <v>1</v>
      </c>
      <c r="M26" s="129" t="s">
        <v>613</v>
      </c>
      <c r="N26" s="115">
        <v>44222</v>
      </c>
      <c r="O26" s="118"/>
      <c r="P26" s="8">
        <v>967488</v>
      </c>
      <c r="Q26" s="8">
        <f t="shared" si="0"/>
        <v>970478</v>
      </c>
    </row>
    <row r="27" spans="2:17" ht="22.5" x14ac:dyDescent="0.25">
      <c r="B27" s="18">
        <f t="shared" si="1"/>
        <v>23</v>
      </c>
      <c r="C27" s="79" t="s">
        <v>13</v>
      </c>
      <c r="D27" s="124">
        <v>30454423</v>
      </c>
      <c r="E27" s="140" t="s">
        <v>648</v>
      </c>
      <c r="F27" s="9" t="s">
        <v>611</v>
      </c>
      <c r="G27" s="141" t="s">
        <v>623</v>
      </c>
      <c r="H27" s="127" t="s">
        <v>212</v>
      </c>
      <c r="I27" s="128">
        <v>2966</v>
      </c>
      <c r="J27" s="135"/>
      <c r="K27" s="135"/>
      <c r="L27" s="128">
        <v>1000</v>
      </c>
      <c r="M27" s="129" t="s">
        <v>613</v>
      </c>
      <c r="N27" s="115">
        <v>44222</v>
      </c>
      <c r="O27" s="118"/>
      <c r="P27" s="8">
        <v>759918</v>
      </c>
      <c r="Q27" s="8">
        <f t="shared" si="0"/>
        <v>763884</v>
      </c>
    </row>
    <row r="28" spans="2:17" ht="22.5" x14ac:dyDescent="0.25">
      <c r="B28" s="18">
        <f t="shared" si="1"/>
        <v>24</v>
      </c>
      <c r="C28" s="79" t="s">
        <v>13</v>
      </c>
      <c r="D28" s="124">
        <v>30464096</v>
      </c>
      <c r="E28" s="140" t="s">
        <v>649</v>
      </c>
      <c r="F28" s="9" t="s">
        <v>611</v>
      </c>
      <c r="G28" s="141" t="s">
        <v>650</v>
      </c>
      <c r="H28" s="126" t="s">
        <v>212</v>
      </c>
      <c r="I28" s="132">
        <v>2989</v>
      </c>
      <c r="J28" s="135"/>
      <c r="K28" s="135"/>
      <c r="L28" s="128">
        <v>1</v>
      </c>
      <c r="M28" s="129" t="s">
        <v>613</v>
      </c>
      <c r="N28" s="115">
        <v>44222</v>
      </c>
      <c r="O28" s="118"/>
      <c r="P28" s="8">
        <v>631885</v>
      </c>
      <c r="Q28" s="8">
        <f t="shared" si="0"/>
        <v>634875</v>
      </c>
    </row>
    <row r="29" spans="2:17" x14ac:dyDescent="0.25">
      <c r="B29" s="18">
        <f t="shared" si="1"/>
        <v>25</v>
      </c>
      <c r="C29" s="79" t="s">
        <v>13</v>
      </c>
      <c r="D29" s="124">
        <v>30470443</v>
      </c>
      <c r="E29" s="125" t="s">
        <v>651</v>
      </c>
      <c r="F29" s="9" t="s">
        <v>611</v>
      </c>
      <c r="G29" s="142" t="s">
        <v>652</v>
      </c>
      <c r="H29" s="126" t="s">
        <v>212</v>
      </c>
      <c r="I29" s="132">
        <v>0</v>
      </c>
      <c r="J29" s="135"/>
      <c r="K29" s="135"/>
      <c r="L29" s="128">
        <v>14587</v>
      </c>
      <c r="M29" s="129" t="s">
        <v>613</v>
      </c>
      <c r="N29" s="115">
        <v>44222</v>
      </c>
      <c r="O29" s="118"/>
      <c r="P29" s="8">
        <v>565744</v>
      </c>
      <c r="Q29" s="8">
        <f t="shared" si="0"/>
        <v>580331</v>
      </c>
    </row>
    <row r="30" spans="2:17" ht="22.5" x14ac:dyDescent="0.25">
      <c r="B30" s="18">
        <f t="shared" si="1"/>
        <v>26</v>
      </c>
      <c r="C30" s="79" t="s">
        <v>13</v>
      </c>
      <c r="D30" s="124">
        <v>30480896</v>
      </c>
      <c r="E30" s="125" t="s">
        <v>653</v>
      </c>
      <c r="F30" s="9" t="s">
        <v>611</v>
      </c>
      <c r="G30" s="126" t="s">
        <v>631</v>
      </c>
      <c r="H30" s="126" t="s">
        <v>212</v>
      </c>
      <c r="I30" s="132">
        <v>0</v>
      </c>
      <c r="J30" s="135"/>
      <c r="K30" s="135"/>
      <c r="L30" s="128">
        <v>102250</v>
      </c>
      <c r="M30" s="129" t="s">
        <v>613</v>
      </c>
      <c r="N30" s="115">
        <v>44222</v>
      </c>
      <c r="O30" s="118"/>
      <c r="P30" s="8">
        <v>118507</v>
      </c>
      <c r="Q30" s="8">
        <f t="shared" si="0"/>
        <v>220757</v>
      </c>
    </row>
    <row r="31" spans="2:17" ht="22.5" x14ac:dyDescent="0.25">
      <c r="B31" s="18">
        <f t="shared" si="1"/>
        <v>27</v>
      </c>
      <c r="C31" s="79" t="s">
        <v>13</v>
      </c>
      <c r="D31" s="124">
        <v>30484569</v>
      </c>
      <c r="E31" s="125" t="s">
        <v>654</v>
      </c>
      <c r="F31" s="9" t="s">
        <v>611</v>
      </c>
      <c r="G31" s="126" t="s">
        <v>652</v>
      </c>
      <c r="H31" s="126" t="s">
        <v>212</v>
      </c>
      <c r="I31" s="132">
        <v>0</v>
      </c>
      <c r="J31" s="135"/>
      <c r="K31" s="135"/>
      <c r="L31" s="128">
        <v>40900</v>
      </c>
      <c r="M31" s="129" t="s">
        <v>613</v>
      </c>
      <c r="N31" s="115">
        <v>44222</v>
      </c>
      <c r="O31" s="118"/>
      <c r="P31" s="8">
        <v>185379</v>
      </c>
      <c r="Q31" s="8">
        <f t="shared" si="0"/>
        <v>226279</v>
      </c>
    </row>
    <row r="32" spans="2:17" ht="22.5" x14ac:dyDescent="0.25">
      <c r="B32" s="18">
        <f t="shared" si="1"/>
        <v>28</v>
      </c>
      <c r="C32" s="79" t="s">
        <v>13</v>
      </c>
      <c r="D32" s="124">
        <v>30485336</v>
      </c>
      <c r="E32" s="125" t="s">
        <v>655</v>
      </c>
      <c r="F32" s="9" t="s">
        <v>611</v>
      </c>
      <c r="G32" s="131" t="s">
        <v>656</v>
      </c>
      <c r="H32" s="126" t="s">
        <v>212</v>
      </c>
      <c r="I32" s="132">
        <v>0</v>
      </c>
      <c r="J32" s="135"/>
      <c r="K32" s="135"/>
      <c r="L32" s="128">
        <v>123904</v>
      </c>
      <c r="M32" s="129" t="s">
        <v>613</v>
      </c>
      <c r="N32" s="115">
        <v>44222</v>
      </c>
      <c r="O32" s="118"/>
      <c r="P32" s="8">
        <v>553700</v>
      </c>
      <c r="Q32" s="8">
        <f t="shared" si="0"/>
        <v>677604</v>
      </c>
    </row>
    <row r="33" spans="2:17" x14ac:dyDescent="0.25">
      <c r="B33" s="18">
        <f t="shared" si="1"/>
        <v>29</v>
      </c>
      <c r="C33" s="79" t="s">
        <v>13</v>
      </c>
      <c r="D33" s="124">
        <v>40003144</v>
      </c>
      <c r="E33" s="125" t="s">
        <v>657</v>
      </c>
      <c r="F33" s="9" t="s">
        <v>611</v>
      </c>
      <c r="G33" s="131" t="s">
        <v>658</v>
      </c>
      <c r="H33" s="126" t="s">
        <v>212</v>
      </c>
      <c r="I33" s="132">
        <v>0</v>
      </c>
      <c r="J33" s="135"/>
      <c r="K33" s="135"/>
      <c r="L33" s="128">
        <v>50000</v>
      </c>
      <c r="M33" s="129" t="s">
        <v>613</v>
      </c>
      <c r="N33" s="115">
        <v>44222</v>
      </c>
      <c r="O33" s="118"/>
      <c r="P33" s="8">
        <v>234377</v>
      </c>
      <c r="Q33" s="8">
        <f t="shared" si="0"/>
        <v>284377</v>
      </c>
    </row>
    <row r="34" spans="2:17" x14ac:dyDescent="0.25">
      <c r="B34" s="18">
        <f t="shared" si="1"/>
        <v>30</v>
      </c>
      <c r="C34" s="79" t="s">
        <v>13</v>
      </c>
      <c r="D34" s="124">
        <v>40004832</v>
      </c>
      <c r="E34" s="125" t="s">
        <v>659</v>
      </c>
      <c r="F34" s="9" t="s">
        <v>611</v>
      </c>
      <c r="G34" s="142" t="s">
        <v>660</v>
      </c>
      <c r="H34" s="126" t="s">
        <v>212</v>
      </c>
      <c r="I34" s="132">
        <v>0</v>
      </c>
      <c r="J34" s="135"/>
      <c r="K34" s="135"/>
      <c r="L34" s="128">
        <v>208000</v>
      </c>
      <c r="M34" s="129" t="s">
        <v>613</v>
      </c>
      <c r="N34" s="115">
        <v>44222</v>
      </c>
      <c r="O34" s="118"/>
      <c r="P34" s="8">
        <v>1096327</v>
      </c>
      <c r="Q34" s="8">
        <f t="shared" si="0"/>
        <v>1304327</v>
      </c>
    </row>
    <row r="35" spans="2:17" x14ac:dyDescent="0.25">
      <c r="B35" s="18">
        <f t="shared" si="1"/>
        <v>31</v>
      </c>
      <c r="C35" s="79" t="s">
        <v>13</v>
      </c>
      <c r="D35" s="124">
        <v>40005794</v>
      </c>
      <c r="E35" s="125" t="s">
        <v>661</v>
      </c>
      <c r="F35" s="9" t="s">
        <v>611</v>
      </c>
      <c r="G35" s="131" t="s">
        <v>623</v>
      </c>
      <c r="H35" s="126" t="s">
        <v>212</v>
      </c>
      <c r="I35" s="132">
        <v>0</v>
      </c>
      <c r="J35" s="135"/>
      <c r="K35" s="135"/>
      <c r="L35" s="128">
        <v>34885</v>
      </c>
      <c r="M35" s="129" t="s">
        <v>613</v>
      </c>
      <c r="N35" s="115">
        <v>44222</v>
      </c>
      <c r="O35" s="118"/>
      <c r="P35" s="8">
        <v>116699</v>
      </c>
      <c r="Q35" s="8">
        <f t="shared" si="0"/>
        <v>151584</v>
      </c>
    </row>
    <row r="36" spans="2:17" ht="22.5" x14ac:dyDescent="0.25">
      <c r="B36" s="18">
        <f t="shared" si="1"/>
        <v>32</v>
      </c>
      <c r="C36" s="79" t="s">
        <v>13</v>
      </c>
      <c r="D36" s="124">
        <v>40006418</v>
      </c>
      <c r="E36" s="125" t="s">
        <v>662</v>
      </c>
      <c r="F36" s="9" t="s">
        <v>611</v>
      </c>
      <c r="G36" s="126" t="s">
        <v>663</v>
      </c>
      <c r="H36" s="126" t="s">
        <v>212</v>
      </c>
      <c r="I36" s="132">
        <v>4329</v>
      </c>
      <c r="J36" s="135"/>
      <c r="K36" s="135"/>
      <c r="L36" s="128">
        <v>500000</v>
      </c>
      <c r="M36" s="129" t="s">
        <v>613</v>
      </c>
      <c r="N36" s="115">
        <v>44222</v>
      </c>
      <c r="O36" s="118"/>
      <c r="P36" s="8">
        <v>1002184</v>
      </c>
      <c r="Q36" s="8">
        <f t="shared" si="0"/>
        <v>1506513</v>
      </c>
    </row>
    <row r="37" spans="2:17" ht="22.5" x14ac:dyDescent="0.25">
      <c r="B37" s="18">
        <f t="shared" si="1"/>
        <v>33</v>
      </c>
      <c r="C37" s="79" t="s">
        <v>13</v>
      </c>
      <c r="D37" s="124">
        <v>40006524</v>
      </c>
      <c r="E37" s="125" t="s">
        <v>664</v>
      </c>
      <c r="F37" s="9" t="s">
        <v>611</v>
      </c>
      <c r="G37" s="126" t="s">
        <v>652</v>
      </c>
      <c r="H37" s="126" t="s">
        <v>212</v>
      </c>
      <c r="I37" s="132">
        <v>2603</v>
      </c>
      <c r="J37" s="135"/>
      <c r="K37" s="135"/>
      <c r="L37" s="128">
        <v>1000</v>
      </c>
      <c r="M37" s="129" t="s">
        <v>613</v>
      </c>
      <c r="N37" s="115">
        <v>44222</v>
      </c>
      <c r="O37" s="118"/>
      <c r="P37" s="8">
        <v>235502</v>
      </c>
      <c r="Q37" s="8">
        <f t="shared" si="0"/>
        <v>239105</v>
      </c>
    </row>
    <row r="38" spans="2:17" ht="22.5" x14ac:dyDescent="0.25">
      <c r="B38" s="18">
        <f t="shared" si="1"/>
        <v>34</v>
      </c>
      <c r="C38" s="79" t="s">
        <v>13</v>
      </c>
      <c r="D38" s="124">
        <v>40006858</v>
      </c>
      <c r="E38" s="125" t="s">
        <v>665</v>
      </c>
      <c r="F38" s="9" t="s">
        <v>611</v>
      </c>
      <c r="G38" s="126" t="s">
        <v>652</v>
      </c>
      <c r="H38" s="126" t="s">
        <v>212</v>
      </c>
      <c r="I38" s="132">
        <v>4575</v>
      </c>
      <c r="J38" s="135"/>
      <c r="K38" s="135"/>
      <c r="L38" s="128">
        <v>1000</v>
      </c>
      <c r="M38" s="129" t="s">
        <v>613</v>
      </c>
      <c r="N38" s="115">
        <v>44222</v>
      </c>
      <c r="O38" s="118"/>
      <c r="P38" s="8">
        <v>1526956</v>
      </c>
      <c r="Q38" s="8">
        <f t="shared" si="0"/>
        <v>1532531</v>
      </c>
    </row>
    <row r="39" spans="2:17" x14ac:dyDescent="0.25">
      <c r="B39" s="18">
        <f t="shared" si="1"/>
        <v>35</v>
      </c>
      <c r="C39" s="79" t="s">
        <v>13</v>
      </c>
      <c r="D39" s="124">
        <v>40006966</v>
      </c>
      <c r="E39" s="125" t="s">
        <v>666</v>
      </c>
      <c r="F39" s="9" t="s">
        <v>611</v>
      </c>
      <c r="G39" s="133" t="s">
        <v>623</v>
      </c>
      <c r="H39" s="126" t="s">
        <v>212</v>
      </c>
      <c r="I39" s="132">
        <v>0</v>
      </c>
      <c r="J39" s="135"/>
      <c r="K39" s="135"/>
      <c r="L39" s="128">
        <v>34790</v>
      </c>
      <c r="M39" s="129" t="s">
        <v>613</v>
      </c>
      <c r="N39" s="115">
        <v>44222</v>
      </c>
      <c r="O39" s="118"/>
      <c r="P39" s="8">
        <v>82250</v>
      </c>
      <c r="Q39" s="8">
        <f t="shared" si="0"/>
        <v>117040</v>
      </c>
    </row>
    <row r="40" spans="2:17" ht="22.5" x14ac:dyDescent="0.25">
      <c r="B40" s="18">
        <f t="shared" si="1"/>
        <v>36</v>
      </c>
      <c r="C40" s="79" t="s">
        <v>13</v>
      </c>
      <c r="D40" s="124">
        <v>40008227</v>
      </c>
      <c r="E40" s="125" t="s">
        <v>667</v>
      </c>
      <c r="F40" s="9" t="s">
        <v>611</v>
      </c>
      <c r="G40" s="126" t="s">
        <v>615</v>
      </c>
      <c r="H40" s="126" t="s">
        <v>212</v>
      </c>
      <c r="I40" s="132">
        <v>2673</v>
      </c>
      <c r="J40" s="135"/>
      <c r="K40" s="135"/>
      <c r="L40" s="128">
        <v>80000</v>
      </c>
      <c r="M40" s="129" t="s">
        <v>613</v>
      </c>
      <c r="N40" s="115">
        <v>44222</v>
      </c>
      <c r="O40" s="118"/>
      <c r="P40" s="8">
        <v>153972</v>
      </c>
      <c r="Q40" s="8">
        <f t="shared" si="0"/>
        <v>236645</v>
      </c>
    </row>
    <row r="41" spans="2:17" ht="22.5" x14ac:dyDescent="0.25">
      <c r="B41" s="18">
        <f t="shared" si="1"/>
        <v>37</v>
      </c>
      <c r="C41" s="79" t="s">
        <v>13</v>
      </c>
      <c r="D41" s="124">
        <v>40008498</v>
      </c>
      <c r="E41" s="125" t="s">
        <v>668</v>
      </c>
      <c r="F41" s="9" t="s">
        <v>611</v>
      </c>
      <c r="G41" s="126" t="s">
        <v>615</v>
      </c>
      <c r="H41" s="126" t="s">
        <v>212</v>
      </c>
      <c r="I41" s="132">
        <v>2437</v>
      </c>
      <c r="J41" s="135"/>
      <c r="K41" s="135"/>
      <c r="L41" s="128">
        <v>80000</v>
      </c>
      <c r="M41" s="129" t="s">
        <v>613</v>
      </c>
      <c r="N41" s="115">
        <v>44222</v>
      </c>
      <c r="O41" s="118"/>
      <c r="P41" s="8">
        <v>175816</v>
      </c>
      <c r="Q41" s="8">
        <f t="shared" si="0"/>
        <v>258253</v>
      </c>
    </row>
    <row r="42" spans="2:17" ht="22.5" x14ac:dyDescent="0.25">
      <c r="B42" s="18">
        <f t="shared" si="1"/>
        <v>38</v>
      </c>
      <c r="C42" s="79" t="s">
        <v>13</v>
      </c>
      <c r="D42" s="124">
        <v>40008708</v>
      </c>
      <c r="E42" s="125" t="s">
        <v>669</v>
      </c>
      <c r="F42" s="9" t="s">
        <v>611</v>
      </c>
      <c r="G42" s="126" t="s">
        <v>619</v>
      </c>
      <c r="H42" s="126" t="s">
        <v>212</v>
      </c>
      <c r="I42" s="132">
        <v>0</v>
      </c>
      <c r="J42" s="135"/>
      <c r="K42" s="135"/>
      <c r="L42" s="128">
        <v>1000</v>
      </c>
      <c r="M42" s="129" t="s">
        <v>613</v>
      </c>
      <c r="N42" s="115">
        <v>44222</v>
      </c>
      <c r="O42" s="118"/>
      <c r="P42" s="8">
        <v>997246</v>
      </c>
      <c r="Q42" s="8">
        <f>+I42+L42+P42</f>
        <v>998246</v>
      </c>
    </row>
    <row r="43" spans="2:17" ht="22.5" x14ac:dyDescent="0.25">
      <c r="B43" s="18">
        <f t="shared" si="1"/>
        <v>39</v>
      </c>
      <c r="C43" s="79" t="s">
        <v>13</v>
      </c>
      <c r="D43" s="124">
        <v>40009707</v>
      </c>
      <c r="E43" s="125" t="s">
        <v>670</v>
      </c>
      <c r="F43" s="9" t="s">
        <v>611</v>
      </c>
      <c r="G43" s="126" t="s">
        <v>671</v>
      </c>
      <c r="H43" s="126" t="s">
        <v>212</v>
      </c>
      <c r="I43" s="132">
        <v>0</v>
      </c>
      <c r="J43" s="135"/>
      <c r="K43" s="135"/>
      <c r="L43" s="128">
        <v>200000</v>
      </c>
      <c r="M43" s="129" t="s">
        <v>613</v>
      </c>
      <c r="N43" s="115">
        <v>44222</v>
      </c>
      <c r="O43" s="118"/>
      <c r="P43" s="8">
        <v>222730</v>
      </c>
      <c r="Q43" s="8">
        <f t="shared" si="0"/>
        <v>422730</v>
      </c>
    </row>
    <row r="44" spans="2:17" ht="22.5" x14ac:dyDescent="0.25">
      <c r="B44" s="18">
        <f t="shared" si="1"/>
        <v>40</v>
      </c>
      <c r="C44" s="79" t="s">
        <v>13</v>
      </c>
      <c r="D44" s="124">
        <v>40009708</v>
      </c>
      <c r="E44" s="125" t="s">
        <v>672</v>
      </c>
      <c r="F44" s="9" t="s">
        <v>611</v>
      </c>
      <c r="G44" s="126" t="s">
        <v>671</v>
      </c>
      <c r="H44" s="126" t="s">
        <v>212</v>
      </c>
      <c r="I44" s="132">
        <v>0</v>
      </c>
      <c r="J44" s="135"/>
      <c r="K44" s="135"/>
      <c r="L44" s="128">
        <v>200000</v>
      </c>
      <c r="M44" s="129" t="s">
        <v>613</v>
      </c>
      <c r="N44" s="115">
        <v>44222</v>
      </c>
      <c r="O44" s="118"/>
      <c r="P44" s="8">
        <v>264236</v>
      </c>
      <c r="Q44" s="8">
        <f t="shared" si="0"/>
        <v>464236</v>
      </c>
    </row>
    <row r="45" spans="2:17" ht="22.5" x14ac:dyDescent="0.25">
      <c r="B45" s="18">
        <f t="shared" si="1"/>
        <v>41</v>
      </c>
      <c r="C45" s="79" t="s">
        <v>13</v>
      </c>
      <c r="D45" s="124">
        <v>40010041</v>
      </c>
      <c r="E45" s="125" t="s">
        <v>673</v>
      </c>
      <c r="F45" s="9" t="s">
        <v>611</v>
      </c>
      <c r="G45" s="131" t="s">
        <v>674</v>
      </c>
      <c r="H45" s="126" t="s">
        <v>212</v>
      </c>
      <c r="I45" s="132">
        <v>0</v>
      </c>
      <c r="J45" s="135"/>
      <c r="K45" s="135"/>
      <c r="L45" s="128">
        <v>73959</v>
      </c>
      <c r="M45" s="129" t="s">
        <v>675</v>
      </c>
      <c r="N45" s="115">
        <v>44221</v>
      </c>
      <c r="O45" s="118"/>
      <c r="P45" s="8">
        <v>17382</v>
      </c>
      <c r="Q45" s="8">
        <f t="shared" si="0"/>
        <v>91341</v>
      </c>
    </row>
    <row r="46" spans="2:17" ht="22.5" x14ac:dyDescent="0.25">
      <c r="B46" s="18">
        <f t="shared" si="1"/>
        <v>42</v>
      </c>
      <c r="C46" s="79" t="s">
        <v>13</v>
      </c>
      <c r="D46" s="124">
        <v>40010045</v>
      </c>
      <c r="E46" s="125" t="s">
        <v>676</v>
      </c>
      <c r="F46" s="9" t="s">
        <v>611</v>
      </c>
      <c r="G46" s="131" t="s">
        <v>674</v>
      </c>
      <c r="H46" s="126" t="s">
        <v>212</v>
      </c>
      <c r="I46" s="132">
        <v>0</v>
      </c>
      <c r="J46" s="135"/>
      <c r="K46" s="135"/>
      <c r="L46" s="128">
        <v>195445</v>
      </c>
      <c r="M46" s="129" t="s">
        <v>675</v>
      </c>
      <c r="N46" s="115">
        <v>44221</v>
      </c>
      <c r="O46" s="118"/>
      <c r="P46" s="8">
        <v>31273</v>
      </c>
      <c r="Q46" s="8">
        <f t="shared" si="0"/>
        <v>226718</v>
      </c>
    </row>
    <row r="47" spans="2:17" ht="24" x14ac:dyDescent="0.25">
      <c r="B47" s="18">
        <f t="shared" si="1"/>
        <v>43</v>
      </c>
      <c r="C47" s="79" t="s">
        <v>13</v>
      </c>
      <c r="D47" s="124">
        <v>40010064</v>
      </c>
      <c r="E47" s="125" t="s">
        <v>677</v>
      </c>
      <c r="F47" s="9" t="s">
        <v>611</v>
      </c>
      <c r="G47" s="131" t="s">
        <v>678</v>
      </c>
      <c r="H47" s="126" t="s">
        <v>212</v>
      </c>
      <c r="I47" s="132">
        <v>0</v>
      </c>
      <c r="J47" s="135"/>
      <c r="K47" s="135"/>
      <c r="L47" s="128">
        <v>116928</v>
      </c>
      <c r="M47" s="129" t="s">
        <v>675</v>
      </c>
      <c r="N47" s="115">
        <v>44221</v>
      </c>
      <c r="O47" s="118"/>
      <c r="P47" s="8">
        <v>13913</v>
      </c>
      <c r="Q47" s="8">
        <f t="shared" si="0"/>
        <v>130841</v>
      </c>
    </row>
    <row r="48" spans="2:17" ht="24" x14ac:dyDescent="0.25">
      <c r="B48" s="18">
        <f t="shared" si="1"/>
        <v>44</v>
      </c>
      <c r="C48" s="79" t="s">
        <v>13</v>
      </c>
      <c r="D48" s="124">
        <v>40010077</v>
      </c>
      <c r="E48" s="125" t="s">
        <v>679</v>
      </c>
      <c r="F48" s="9" t="s">
        <v>611</v>
      </c>
      <c r="G48" s="131" t="s">
        <v>678</v>
      </c>
      <c r="H48" s="126" t="s">
        <v>212</v>
      </c>
      <c r="I48" s="132">
        <v>0</v>
      </c>
      <c r="J48" s="135"/>
      <c r="K48" s="135"/>
      <c r="L48" s="128">
        <v>169139</v>
      </c>
      <c r="M48" s="129" t="s">
        <v>675</v>
      </c>
      <c r="N48" s="115">
        <v>44221</v>
      </c>
      <c r="O48" s="118"/>
      <c r="P48" s="8">
        <v>12111</v>
      </c>
      <c r="Q48" s="8">
        <f t="shared" si="0"/>
        <v>181250</v>
      </c>
    </row>
    <row r="49" spans="2:17" ht="22.5" x14ac:dyDescent="0.25">
      <c r="B49" s="18">
        <f t="shared" si="1"/>
        <v>45</v>
      </c>
      <c r="C49" s="79" t="s">
        <v>13</v>
      </c>
      <c r="D49" s="124">
        <v>40013560</v>
      </c>
      <c r="E49" s="125" t="s">
        <v>680</v>
      </c>
      <c r="F49" s="9" t="s">
        <v>611</v>
      </c>
      <c r="G49" s="131" t="s">
        <v>681</v>
      </c>
      <c r="H49" s="126" t="s">
        <v>212</v>
      </c>
      <c r="I49" s="132">
        <v>0</v>
      </c>
      <c r="J49" s="135"/>
      <c r="K49" s="135"/>
      <c r="L49" s="128">
        <v>195948</v>
      </c>
      <c r="M49" s="129" t="s">
        <v>675</v>
      </c>
      <c r="N49" s="115">
        <v>44221</v>
      </c>
      <c r="O49" s="118"/>
      <c r="P49" s="8">
        <v>22559</v>
      </c>
      <c r="Q49" s="8">
        <f t="shared" si="0"/>
        <v>218507</v>
      </c>
    </row>
    <row r="50" spans="2:17" ht="22.5" x14ac:dyDescent="0.25">
      <c r="B50" s="18">
        <f t="shared" si="1"/>
        <v>46</v>
      </c>
      <c r="C50" s="79" t="s">
        <v>13</v>
      </c>
      <c r="D50" s="124">
        <v>40013821</v>
      </c>
      <c r="E50" s="125" t="s">
        <v>682</v>
      </c>
      <c r="F50" s="9" t="s">
        <v>611</v>
      </c>
      <c r="G50" s="131" t="s">
        <v>640</v>
      </c>
      <c r="H50" s="126" t="s">
        <v>212</v>
      </c>
      <c r="I50" s="132">
        <v>0</v>
      </c>
      <c r="J50" s="135"/>
      <c r="K50" s="135"/>
      <c r="L50" s="128">
        <v>296718</v>
      </c>
      <c r="M50" s="129" t="s">
        <v>675</v>
      </c>
      <c r="N50" s="115">
        <v>44221</v>
      </c>
      <c r="O50" s="118"/>
      <c r="P50" s="8">
        <v>27341</v>
      </c>
      <c r="Q50" s="8">
        <f t="shared" si="0"/>
        <v>324059</v>
      </c>
    </row>
    <row r="51" spans="2:17" ht="22.5" x14ac:dyDescent="0.25">
      <c r="B51" s="18">
        <f t="shared" si="1"/>
        <v>47</v>
      </c>
      <c r="C51" s="79" t="s">
        <v>13</v>
      </c>
      <c r="D51" s="124">
        <v>40013889</v>
      </c>
      <c r="E51" s="125" t="s">
        <v>683</v>
      </c>
      <c r="F51" s="9" t="s">
        <v>611</v>
      </c>
      <c r="G51" s="131" t="s">
        <v>640</v>
      </c>
      <c r="H51" s="126" t="s">
        <v>212</v>
      </c>
      <c r="I51" s="132">
        <v>0</v>
      </c>
      <c r="J51" s="135"/>
      <c r="K51" s="135"/>
      <c r="L51" s="128">
        <v>348203</v>
      </c>
      <c r="M51" s="129" t="s">
        <v>675</v>
      </c>
      <c r="N51" s="115">
        <v>44221</v>
      </c>
      <c r="O51" s="118"/>
      <c r="P51" s="8">
        <v>19188</v>
      </c>
      <c r="Q51" s="8">
        <f t="shared" si="0"/>
        <v>367391</v>
      </c>
    </row>
    <row r="52" spans="2:17" x14ac:dyDescent="0.25">
      <c r="B52" s="18">
        <f t="shared" si="1"/>
        <v>48</v>
      </c>
      <c r="C52" s="79" t="s">
        <v>13</v>
      </c>
      <c r="D52" s="124">
        <v>40015334</v>
      </c>
      <c r="E52" s="125" t="s">
        <v>684</v>
      </c>
      <c r="F52" s="9" t="s">
        <v>611</v>
      </c>
      <c r="G52" s="142" t="s">
        <v>685</v>
      </c>
      <c r="H52" s="126" t="s">
        <v>212</v>
      </c>
      <c r="I52" s="132">
        <v>0</v>
      </c>
      <c r="J52" s="135"/>
      <c r="K52" s="135"/>
      <c r="L52" s="128">
        <v>35117</v>
      </c>
      <c r="M52" s="129" t="s">
        <v>613</v>
      </c>
      <c r="N52" s="115">
        <v>44222</v>
      </c>
      <c r="O52" s="118"/>
      <c r="P52" s="8">
        <v>39801</v>
      </c>
      <c r="Q52" s="8">
        <f t="shared" si="0"/>
        <v>74918</v>
      </c>
    </row>
    <row r="53" spans="2:17" ht="22.5" x14ac:dyDescent="0.25">
      <c r="B53" s="18">
        <f t="shared" si="1"/>
        <v>49</v>
      </c>
      <c r="C53" s="79" t="s">
        <v>13</v>
      </c>
      <c r="D53" s="124">
        <v>40016571</v>
      </c>
      <c r="E53" s="125" t="s">
        <v>686</v>
      </c>
      <c r="F53" s="9" t="s">
        <v>611</v>
      </c>
      <c r="G53" s="143" t="s">
        <v>687</v>
      </c>
      <c r="H53" s="126" t="s">
        <v>212</v>
      </c>
      <c r="I53" s="132">
        <v>0</v>
      </c>
      <c r="J53" s="135"/>
      <c r="K53" s="135"/>
      <c r="L53" s="128">
        <v>358140</v>
      </c>
      <c r="M53" s="129" t="s">
        <v>675</v>
      </c>
      <c r="N53" s="115">
        <v>44221</v>
      </c>
      <c r="O53" s="118"/>
      <c r="P53" s="8">
        <v>24399</v>
      </c>
      <c r="Q53" s="8">
        <f t="shared" si="0"/>
        <v>382539</v>
      </c>
    </row>
    <row r="54" spans="2:17" ht="22.5" x14ac:dyDescent="0.25">
      <c r="B54" s="18">
        <f t="shared" si="1"/>
        <v>50</v>
      </c>
      <c r="C54" s="79" t="s">
        <v>13</v>
      </c>
      <c r="D54" s="124">
        <v>40016789</v>
      </c>
      <c r="E54" s="125" t="s">
        <v>688</v>
      </c>
      <c r="F54" s="9" t="s">
        <v>611</v>
      </c>
      <c r="G54" s="131" t="s">
        <v>631</v>
      </c>
      <c r="H54" s="126" t="s">
        <v>212</v>
      </c>
      <c r="I54" s="132">
        <v>0</v>
      </c>
      <c r="J54" s="135"/>
      <c r="K54" s="135"/>
      <c r="L54" s="128">
        <v>106934</v>
      </c>
      <c r="M54" s="129" t="s">
        <v>675</v>
      </c>
      <c r="N54" s="115">
        <v>44221</v>
      </c>
      <c r="O54" s="118"/>
      <c r="P54" s="8">
        <v>14934</v>
      </c>
      <c r="Q54" s="8">
        <f t="shared" si="0"/>
        <v>121868</v>
      </c>
    </row>
    <row r="55" spans="2:17" ht="24" x14ac:dyDescent="0.25">
      <c r="B55" s="18">
        <f t="shared" si="1"/>
        <v>51</v>
      </c>
      <c r="C55" s="79" t="s">
        <v>13</v>
      </c>
      <c r="D55" s="124">
        <v>40017246</v>
      </c>
      <c r="E55" s="125" t="s">
        <v>689</v>
      </c>
      <c r="F55" s="9" t="s">
        <v>611</v>
      </c>
      <c r="G55" s="133" t="s">
        <v>678</v>
      </c>
      <c r="H55" s="126" t="s">
        <v>212</v>
      </c>
      <c r="I55" s="132">
        <v>0</v>
      </c>
      <c r="J55" s="135"/>
      <c r="K55" s="135"/>
      <c r="L55" s="128">
        <v>108744</v>
      </c>
      <c r="M55" s="129" t="s">
        <v>675</v>
      </c>
      <c r="N55" s="115">
        <v>44221</v>
      </c>
      <c r="O55" s="118"/>
      <c r="P55" s="8">
        <v>2175</v>
      </c>
      <c r="Q55" s="8">
        <f t="shared" si="0"/>
        <v>110919</v>
      </c>
    </row>
    <row r="56" spans="2:17" ht="22.5" x14ac:dyDescent="0.25">
      <c r="B56" s="18">
        <f t="shared" si="1"/>
        <v>52</v>
      </c>
      <c r="C56" s="79" t="s">
        <v>13</v>
      </c>
      <c r="D56" s="124">
        <v>40017931</v>
      </c>
      <c r="E56" s="125" t="s">
        <v>690</v>
      </c>
      <c r="F56" s="9" t="s">
        <v>611</v>
      </c>
      <c r="G56" s="126" t="s">
        <v>652</v>
      </c>
      <c r="H56" s="126" t="s">
        <v>212</v>
      </c>
      <c r="I56" s="132">
        <v>0</v>
      </c>
      <c r="J56" s="135"/>
      <c r="K56" s="135"/>
      <c r="L56" s="128">
        <v>295405</v>
      </c>
      <c r="M56" s="129" t="s">
        <v>675</v>
      </c>
      <c r="N56" s="115">
        <v>44221</v>
      </c>
      <c r="O56" s="118"/>
      <c r="P56" s="8">
        <v>44663</v>
      </c>
      <c r="Q56" s="8">
        <f t="shared" si="0"/>
        <v>340068</v>
      </c>
    </row>
    <row r="57" spans="2:17" ht="22.5" x14ac:dyDescent="0.25">
      <c r="B57" s="18">
        <f t="shared" si="1"/>
        <v>53</v>
      </c>
      <c r="C57" s="79" t="s">
        <v>13</v>
      </c>
      <c r="D57" s="124">
        <v>40018610</v>
      </c>
      <c r="E57" s="125" t="s">
        <v>691</v>
      </c>
      <c r="F57" s="9" t="s">
        <v>611</v>
      </c>
      <c r="G57" s="126" t="s">
        <v>625</v>
      </c>
      <c r="H57" s="126" t="s">
        <v>212</v>
      </c>
      <c r="I57" s="132">
        <v>0</v>
      </c>
      <c r="J57" s="135"/>
      <c r="K57" s="135"/>
      <c r="L57" s="128">
        <v>139519</v>
      </c>
      <c r="M57" s="129" t="s">
        <v>675</v>
      </c>
      <c r="N57" s="115">
        <v>44221</v>
      </c>
      <c r="O57" s="118"/>
      <c r="P57" s="8">
        <v>7720</v>
      </c>
      <c r="Q57" s="8">
        <f t="shared" si="0"/>
        <v>147239</v>
      </c>
    </row>
    <row r="58" spans="2:17" ht="22.5" x14ac:dyDescent="0.25">
      <c r="B58" s="18">
        <f t="shared" si="1"/>
        <v>54</v>
      </c>
      <c r="C58" s="79" t="s">
        <v>13</v>
      </c>
      <c r="D58" s="124">
        <v>40018682</v>
      </c>
      <c r="E58" s="125" t="s">
        <v>692</v>
      </c>
      <c r="F58" s="9" t="s">
        <v>611</v>
      </c>
      <c r="G58" s="131" t="s">
        <v>660</v>
      </c>
      <c r="H58" s="126" t="s">
        <v>212</v>
      </c>
      <c r="I58" s="132">
        <v>0</v>
      </c>
      <c r="J58" s="135"/>
      <c r="K58" s="135"/>
      <c r="L58" s="128">
        <v>240635</v>
      </c>
      <c r="M58" s="129" t="s">
        <v>675</v>
      </c>
      <c r="N58" s="115">
        <v>44221</v>
      </c>
      <c r="O58" s="118"/>
      <c r="P58" s="8">
        <v>161</v>
      </c>
      <c r="Q58" s="8">
        <f t="shared" si="0"/>
        <v>240796</v>
      </c>
    </row>
    <row r="59" spans="2:17" ht="22.5" x14ac:dyDescent="0.25">
      <c r="B59" s="18">
        <f t="shared" si="1"/>
        <v>55</v>
      </c>
      <c r="C59" s="79" t="s">
        <v>13</v>
      </c>
      <c r="D59" s="124">
        <v>40019245</v>
      </c>
      <c r="E59" s="125" t="s">
        <v>693</v>
      </c>
      <c r="F59" s="9" t="s">
        <v>611</v>
      </c>
      <c r="G59" s="142" t="s">
        <v>685</v>
      </c>
      <c r="H59" s="126" t="s">
        <v>212</v>
      </c>
      <c r="I59" s="132">
        <v>0</v>
      </c>
      <c r="J59" s="135"/>
      <c r="K59" s="135"/>
      <c r="L59" s="128">
        <v>50000</v>
      </c>
      <c r="M59" s="129" t="s">
        <v>613</v>
      </c>
      <c r="N59" s="115">
        <v>44222</v>
      </c>
      <c r="O59" s="118"/>
      <c r="P59" s="8">
        <v>398642</v>
      </c>
      <c r="Q59" s="8">
        <f t="shared" si="0"/>
        <v>448642</v>
      </c>
    </row>
    <row r="60" spans="2:17" ht="22.5" x14ac:dyDescent="0.25">
      <c r="B60" s="18">
        <f t="shared" si="1"/>
        <v>56</v>
      </c>
      <c r="C60" s="79" t="s">
        <v>13</v>
      </c>
      <c r="D60" s="124">
        <v>40022373</v>
      </c>
      <c r="E60" s="125" t="s">
        <v>694</v>
      </c>
      <c r="F60" s="9" t="s">
        <v>611</v>
      </c>
      <c r="G60" s="126" t="s">
        <v>640</v>
      </c>
      <c r="H60" s="126" t="s">
        <v>212</v>
      </c>
      <c r="I60" s="132">
        <v>0</v>
      </c>
      <c r="J60" s="135"/>
      <c r="K60" s="135"/>
      <c r="L60" s="128">
        <v>275177</v>
      </c>
      <c r="M60" s="129" t="s">
        <v>675</v>
      </c>
      <c r="N60" s="115">
        <v>44221</v>
      </c>
      <c r="O60" s="118"/>
      <c r="P60" s="8">
        <v>1926</v>
      </c>
      <c r="Q60" s="8">
        <f t="shared" si="0"/>
        <v>277103</v>
      </c>
    </row>
    <row r="61" spans="2:17" x14ac:dyDescent="0.25">
      <c r="B61" s="181" t="s">
        <v>0</v>
      </c>
      <c r="C61" s="181"/>
      <c r="D61" s="181"/>
      <c r="E61" s="181"/>
      <c r="F61" s="181"/>
      <c r="G61" s="181"/>
      <c r="H61" s="181"/>
      <c r="I61" s="151">
        <f>SUM(I5:I60)</f>
        <v>132122</v>
      </c>
      <c r="J61" s="151">
        <f>SUM(J5:J60)</f>
        <v>0</v>
      </c>
      <c r="K61" s="151">
        <f>SUM(K5:K60)</f>
        <v>0</v>
      </c>
      <c r="L61" s="151">
        <f>SUM(L5:L60)</f>
        <v>8288843</v>
      </c>
      <c r="M61" s="151">
        <f>SUM(M5:M60)</f>
        <v>0</v>
      </c>
      <c r="N61" s="151"/>
      <c r="O61" s="152"/>
      <c r="P61" s="151">
        <f>SUM(P5:P60)</f>
        <v>42076997</v>
      </c>
      <c r="Q61" s="151">
        <f>SUM(Q5:Q60)</f>
        <v>50497962</v>
      </c>
    </row>
  </sheetData>
  <mergeCells count="4">
    <mergeCell ref="B1:N2"/>
    <mergeCell ref="L3:N3"/>
    <mergeCell ref="P3:Q3"/>
    <mergeCell ref="B61:H61"/>
  </mergeCells>
  <pageMargins left="0.7" right="0.7" top="0.75" bottom="0.75" header="0.3" footer="0.3"/>
  <pageSetup paperSize="9" orientation="portrait" r:id="rId1"/>
  <ignoredErrors>
    <ignoredError sqref="M5:M60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Q70"/>
  <sheetViews>
    <sheetView workbookViewId="0">
      <selection activeCell="P3" sqref="P3:Q3"/>
    </sheetView>
  </sheetViews>
  <sheetFormatPr baseColWidth="10" defaultRowHeight="15" x14ac:dyDescent="0.25"/>
  <cols>
    <col min="1" max="1" width="11.42578125" style="30"/>
    <col min="2" max="2" width="2.7109375" style="30" bestFit="1" customWidth="1"/>
    <col min="3" max="4" width="9.140625" style="30" bestFit="1" customWidth="1"/>
    <col min="5" max="5" width="77.140625" style="30" bestFit="1" customWidth="1"/>
    <col min="6" max="16384" width="11.42578125" style="30"/>
  </cols>
  <sheetData>
    <row r="1" spans="1:121" s="34" customFormat="1" ht="18.75" customHeight="1" x14ac:dyDescent="0.2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33"/>
    </row>
    <row r="2" spans="1:121" s="34" customFormat="1" ht="11.25" x14ac:dyDescent="0.2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121" s="1" customFormat="1" ht="15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54"/>
      <c r="N3" s="155"/>
      <c r="O3" s="36"/>
      <c r="P3" s="177" t="s">
        <v>12</v>
      </c>
      <c r="Q3" s="178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</row>
    <row r="4" spans="1:121" s="16" customFormat="1" ht="55.5" customHeight="1" x14ac:dyDescent="0.25">
      <c r="B4" s="31" t="s">
        <v>11</v>
      </c>
      <c r="C4" s="32" t="s">
        <v>10</v>
      </c>
      <c r="D4" s="20" t="s">
        <v>9</v>
      </c>
      <c r="E4" s="20" t="s">
        <v>8</v>
      </c>
      <c r="F4" s="21" t="s">
        <v>7</v>
      </c>
      <c r="G4" s="21" t="s">
        <v>6</v>
      </c>
      <c r="H4" s="21" t="s">
        <v>5</v>
      </c>
      <c r="I4" s="21" t="s">
        <v>4</v>
      </c>
      <c r="J4" s="21" t="s">
        <v>3</v>
      </c>
      <c r="K4" s="21" t="s">
        <v>2</v>
      </c>
      <c r="L4" s="22" t="s">
        <v>18</v>
      </c>
      <c r="M4" s="22" t="s">
        <v>19</v>
      </c>
      <c r="N4" s="22" t="s">
        <v>14</v>
      </c>
      <c r="O4" s="60"/>
      <c r="P4" s="19" t="s">
        <v>16</v>
      </c>
      <c r="Q4" s="24" t="s">
        <v>1</v>
      </c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/>
      <c r="CV4" s="43"/>
      <c r="CW4" s="43"/>
      <c r="CX4" s="43"/>
      <c r="CY4" s="43"/>
      <c r="CZ4" s="43"/>
      <c r="DA4" s="43"/>
      <c r="DB4" s="43"/>
      <c r="DC4" s="43"/>
      <c r="DD4" s="43"/>
      <c r="DE4" s="43"/>
      <c r="DF4" s="43"/>
      <c r="DG4" s="43"/>
      <c r="DH4" s="43"/>
      <c r="DI4" s="43"/>
      <c r="DJ4" s="43"/>
      <c r="DK4" s="43"/>
      <c r="DL4" s="43"/>
      <c r="DM4" s="43"/>
      <c r="DN4" s="43"/>
      <c r="DO4" s="43"/>
      <c r="DP4" s="43"/>
      <c r="DQ4" s="43"/>
    </row>
    <row r="5" spans="1:121" x14ac:dyDescent="0.25">
      <c r="B5" s="13">
        <v>1</v>
      </c>
      <c r="C5" s="13" t="s">
        <v>13</v>
      </c>
      <c r="D5" s="52" t="s">
        <v>21</v>
      </c>
      <c r="E5" s="53" t="s">
        <v>22</v>
      </c>
      <c r="F5" s="9" t="s">
        <v>23</v>
      </c>
      <c r="G5" s="9" t="s">
        <v>24</v>
      </c>
      <c r="H5" s="54" t="s">
        <v>25</v>
      </c>
      <c r="I5" s="14">
        <v>1000146</v>
      </c>
      <c r="J5" s="25">
        <v>56652651</v>
      </c>
      <c r="K5" s="25"/>
      <c r="L5" s="55">
        <v>604200</v>
      </c>
      <c r="M5" s="18">
        <v>1</v>
      </c>
      <c r="N5" s="56">
        <v>44200</v>
      </c>
      <c r="O5" s="41"/>
      <c r="P5" s="57">
        <v>93041</v>
      </c>
      <c r="Q5" s="8">
        <f>+I5+L5+P5</f>
        <v>1697387</v>
      </c>
    </row>
    <row r="6" spans="1:121" x14ac:dyDescent="0.25">
      <c r="B6" s="58">
        <v>2</v>
      </c>
      <c r="C6" s="13" t="s">
        <v>13</v>
      </c>
      <c r="D6" s="52" t="s">
        <v>26</v>
      </c>
      <c r="E6" s="53" t="s">
        <v>27</v>
      </c>
      <c r="F6" s="9" t="s">
        <v>23</v>
      </c>
      <c r="G6" s="9" t="s">
        <v>24</v>
      </c>
      <c r="H6" s="54" t="s">
        <v>25</v>
      </c>
      <c r="I6" s="14">
        <v>712617</v>
      </c>
      <c r="J6" s="25">
        <v>56652651</v>
      </c>
      <c r="K6" s="26"/>
      <c r="L6" s="55">
        <v>98000</v>
      </c>
      <c r="M6" s="18">
        <v>1</v>
      </c>
      <c r="N6" s="56">
        <v>44200</v>
      </c>
      <c r="O6" s="41"/>
      <c r="P6" s="57">
        <v>0</v>
      </c>
      <c r="Q6" s="8">
        <f t="shared" ref="Q6:Q69" si="0">+I6+L6+P6</f>
        <v>810617</v>
      </c>
    </row>
    <row r="7" spans="1:121" x14ac:dyDescent="0.25">
      <c r="B7" s="13">
        <v>3</v>
      </c>
      <c r="C7" s="13" t="s">
        <v>13</v>
      </c>
      <c r="D7" s="52" t="s">
        <v>28</v>
      </c>
      <c r="E7" s="53" t="s">
        <v>29</v>
      </c>
      <c r="F7" s="9" t="s">
        <v>23</v>
      </c>
      <c r="G7" s="9" t="s">
        <v>24</v>
      </c>
      <c r="H7" s="54" t="s">
        <v>25</v>
      </c>
      <c r="I7" s="14">
        <v>232520</v>
      </c>
      <c r="J7" s="25">
        <v>56652651</v>
      </c>
      <c r="K7" s="26"/>
      <c r="L7" s="55">
        <v>560000</v>
      </c>
      <c r="M7" s="18">
        <v>1</v>
      </c>
      <c r="N7" s="56">
        <v>44200</v>
      </c>
      <c r="O7" s="41"/>
      <c r="P7" s="57">
        <v>0</v>
      </c>
      <c r="Q7" s="8">
        <f t="shared" si="0"/>
        <v>792520</v>
      </c>
    </row>
    <row r="8" spans="1:121" x14ac:dyDescent="0.25">
      <c r="B8" s="58">
        <v>4</v>
      </c>
      <c r="C8" s="13" t="s">
        <v>13</v>
      </c>
      <c r="D8" s="52" t="s">
        <v>30</v>
      </c>
      <c r="E8" s="53" t="s">
        <v>31</v>
      </c>
      <c r="F8" s="9" t="s">
        <v>23</v>
      </c>
      <c r="G8" s="9" t="s">
        <v>24</v>
      </c>
      <c r="H8" s="54" t="s">
        <v>25</v>
      </c>
      <c r="I8" s="14">
        <v>1245598</v>
      </c>
      <c r="J8" s="25">
        <v>56652651</v>
      </c>
      <c r="K8" s="26"/>
      <c r="L8" s="55">
        <v>783900</v>
      </c>
      <c r="M8" s="18">
        <v>1</v>
      </c>
      <c r="N8" s="56">
        <v>44200</v>
      </c>
      <c r="O8" s="41"/>
      <c r="P8" s="57">
        <v>4214</v>
      </c>
      <c r="Q8" s="8">
        <f t="shared" si="0"/>
        <v>2033712</v>
      </c>
    </row>
    <row r="9" spans="1:121" x14ac:dyDescent="0.25">
      <c r="B9" s="13">
        <v>5</v>
      </c>
      <c r="C9" s="13" t="s">
        <v>13</v>
      </c>
      <c r="D9" s="52" t="s">
        <v>32</v>
      </c>
      <c r="E9" s="53" t="s">
        <v>33</v>
      </c>
      <c r="F9" s="9" t="s">
        <v>23</v>
      </c>
      <c r="G9" s="10" t="s">
        <v>34</v>
      </c>
      <c r="H9" s="54" t="s">
        <v>25</v>
      </c>
      <c r="I9" s="14">
        <v>42217</v>
      </c>
      <c r="J9" s="25">
        <v>56652651</v>
      </c>
      <c r="K9" s="26"/>
      <c r="L9" s="55">
        <v>16887</v>
      </c>
      <c r="M9" s="18">
        <v>1</v>
      </c>
      <c r="N9" s="56">
        <v>44200</v>
      </c>
      <c r="O9" s="41"/>
      <c r="P9" s="57">
        <v>0</v>
      </c>
      <c r="Q9" s="8">
        <f t="shared" si="0"/>
        <v>59104</v>
      </c>
    </row>
    <row r="10" spans="1:121" ht="19.5" customHeight="1" x14ac:dyDescent="0.25">
      <c r="B10" s="58">
        <v>6</v>
      </c>
      <c r="C10" s="13" t="s">
        <v>13</v>
      </c>
      <c r="D10" s="52" t="s">
        <v>35</v>
      </c>
      <c r="E10" s="53" t="s">
        <v>36</v>
      </c>
      <c r="F10" s="9" t="s">
        <v>23</v>
      </c>
      <c r="G10" s="10" t="s">
        <v>37</v>
      </c>
      <c r="H10" s="54" t="s">
        <v>25</v>
      </c>
      <c r="I10" s="14">
        <v>145506</v>
      </c>
      <c r="J10" s="25">
        <v>56652651</v>
      </c>
      <c r="K10" s="26"/>
      <c r="L10" s="55">
        <v>350000</v>
      </c>
      <c r="M10" s="18">
        <v>1</v>
      </c>
      <c r="N10" s="56">
        <v>44200</v>
      </c>
      <c r="O10" s="41"/>
      <c r="P10" s="57">
        <v>0</v>
      </c>
      <c r="Q10" s="8">
        <f t="shared" si="0"/>
        <v>495506</v>
      </c>
    </row>
    <row r="11" spans="1:121" x14ac:dyDescent="0.25">
      <c r="B11" s="13">
        <v>7</v>
      </c>
      <c r="C11" s="13" t="s">
        <v>13</v>
      </c>
      <c r="D11" s="52" t="s">
        <v>38</v>
      </c>
      <c r="E11" s="53" t="s">
        <v>39</v>
      </c>
      <c r="F11" s="9" t="s">
        <v>23</v>
      </c>
      <c r="G11" s="10" t="s">
        <v>40</v>
      </c>
      <c r="H11" s="54" t="s">
        <v>25</v>
      </c>
      <c r="I11" s="14">
        <v>37992</v>
      </c>
      <c r="J11" s="25">
        <v>56652651</v>
      </c>
      <c r="K11" s="26"/>
      <c r="L11" s="55">
        <v>29826</v>
      </c>
      <c r="M11" s="18">
        <v>1</v>
      </c>
      <c r="N11" s="56">
        <v>44200</v>
      </c>
      <c r="O11" s="41"/>
      <c r="P11" s="57">
        <v>0</v>
      </c>
      <c r="Q11" s="8">
        <f t="shared" si="0"/>
        <v>67818</v>
      </c>
    </row>
    <row r="12" spans="1:121" x14ac:dyDescent="0.25">
      <c r="B12" s="58">
        <v>8</v>
      </c>
      <c r="C12" s="13" t="s">
        <v>13</v>
      </c>
      <c r="D12" s="52" t="s">
        <v>41</v>
      </c>
      <c r="E12" s="53" t="s">
        <v>42</v>
      </c>
      <c r="F12" s="9" t="s">
        <v>23</v>
      </c>
      <c r="G12" s="10" t="s">
        <v>40</v>
      </c>
      <c r="H12" s="54" t="s">
        <v>25</v>
      </c>
      <c r="I12" s="14">
        <v>642350</v>
      </c>
      <c r="J12" s="25">
        <v>56652651</v>
      </c>
      <c r="K12" s="26"/>
      <c r="L12" s="55">
        <v>2416</v>
      </c>
      <c r="M12" s="18">
        <v>1</v>
      </c>
      <c r="N12" s="56">
        <v>44200</v>
      </c>
      <c r="O12" s="41"/>
      <c r="P12" s="57">
        <v>0</v>
      </c>
      <c r="Q12" s="8">
        <f t="shared" si="0"/>
        <v>644766</v>
      </c>
    </row>
    <row r="13" spans="1:121" x14ac:dyDescent="0.25">
      <c r="B13" s="13">
        <v>9</v>
      </c>
      <c r="C13" s="13" t="s">
        <v>13</v>
      </c>
      <c r="D13" s="52" t="s">
        <v>43</v>
      </c>
      <c r="E13" s="53" t="s">
        <v>44</v>
      </c>
      <c r="F13" s="9" t="s">
        <v>23</v>
      </c>
      <c r="G13" s="10" t="s">
        <v>45</v>
      </c>
      <c r="H13" s="54" t="s">
        <v>25</v>
      </c>
      <c r="I13" s="14">
        <v>203793</v>
      </c>
      <c r="J13" s="25">
        <v>56652651</v>
      </c>
      <c r="K13" s="26"/>
      <c r="L13" s="55">
        <v>317759</v>
      </c>
      <c r="M13" s="18">
        <v>1</v>
      </c>
      <c r="N13" s="56">
        <v>44200</v>
      </c>
      <c r="O13" s="41"/>
      <c r="P13" s="57">
        <v>0</v>
      </c>
      <c r="Q13" s="8">
        <f t="shared" si="0"/>
        <v>521552</v>
      </c>
    </row>
    <row r="14" spans="1:121" x14ac:dyDescent="0.25">
      <c r="B14" s="58">
        <v>10</v>
      </c>
      <c r="C14" s="13" t="s">
        <v>13</v>
      </c>
      <c r="D14" s="52" t="s">
        <v>46</v>
      </c>
      <c r="E14" s="53" t="s">
        <v>47</v>
      </c>
      <c r="F14" s="9" t="s">
        <v>23</v>
      </c>
      <c r="G14" s="10" t="s">
        <v>48</v>
      </c>
      <c r="H14" s="54" t="s">
        <v>25</v>
      </c>
      <c r="I14" s="14">
        <v>233734</v>
      </c>
      <c r="J14" s="25">
        <v>56652651</v>
      </c>
      <c r="K14" s="26"/>
      <c r="L14" s="55">
        <v>3530</v>
      </c>
      <c r="M14" s="18">
        <v>1</v>
      </c>
      <c r="N14" s="56">
        <v>44200</v>
      </c>
      <c r="O14" s="41"/>
      <c r="P14" s="57">
        <v>0</v>
      </c>
      <c r="Q14" s="8">
        <f t="shared" si="0"/>
        <v>237264</v>
      </c>
    </row>
    <row r="15" spans="1:121" x14ac:dyDescent="0.25">
      <c r="B15" s="13">
        <v>11</v>
      </c>
      <c r="C15" s="13" t="s">
        <v>13</v>
      </c>
      <c r="D15" s="52" t="s">
        <v>49</v>
      </c>
      <c r="E15" s="53" t="s">
        <v>50</v>
      </c>
      <c r="F15" s="9" t="s">
        <v>23</v>
      </c>
      <c r="G15" s="10" t="s">
        <v>48</v>
      </c>
      <c r="H15" s="54" t="s">
        <v>25</v>
      </c>
      <c r="I15" s="14">
        <v>0</v>
      </c>
      <c r="J15" s="25">
        <v>56652651</v>
      </c>
      <c r="K15" s="26"/>
      <c r="L15" s="55">
        <v>6562</v>
      </c>
      <c r="M15" s="18">
        <v>1</v>
      </c>
      <c r="N15" s="56">
        <v>44200</v>
      </c>
      <c r="O15" s="41"/>
      <c r="P15" s="57">
        <v>0</v>
      </c>
      <c r="Q15" s="8">
        <f t="shared" si="0"/>
        <v>6562</v>
      </c>
    </row>
    <row r="16" spans="1:121" x14ac:dyDescent="0.25">
      <c r="B16" s="58">
        <v>12</v>
      </c>
      <c r="C16" s="13" t="s">
        <v>13</v>
      </c>
      <c r="D16" s="52" t="s">
        <v>51</v>
      </c>
      <c r="E16" s="53" t="s">
        <v>52</v>
      </c>
      <c r="F16" s="9" t="s">
        <v>23</v>
      </c>
      <c r="G16" s="10" t="s">
        <v>53</v>
      </c>
      <c r="H16" s="54" t="s">
        <v>25</v>
      </c>
      <c r="I16" s="14">
        <v>232173</v>
      </c>
      <c r="J16" s="25">
        <v>56652651</v>
      </c>
      <c r="K16" s="26"/>
      <c r="L16" s="55">
        <v>62040</v>
      </c>
      <c r="M16" s="18">
        <v>1</v>
      </c>
      <c r="N16" s="56">
        <v>44200</v>
      </c>
      <c r="O16" s="41"/>
      <c r="P16" s="57">
        <v>0</v>
      </c>
      <c r="Q16" s="8">
        <f t="shared" si="0"/>
        <v>294213</v>
      </c>
    </row>
    <row r="17" spans="2:17" x14ac:dyDescent="0.25">
      <c r="B17" s="13">
        <v>13</v>
      </c>
      <c r="C17" s="13" t="s">
        <v>13</v>
      </c>
      <c r="D17" s="52" t="s">
        <v>54</v>
      </c>
      <c r="E17" s="53" t="s">
        <v>55</v>
      </c>
      <c r="F17" s="9" t="s">
        <v>23</v>
      </c>
      <c r="G17" s="10" t="s">
        <v>56</v>
      </c>
      <c r="H17" s="54" t="s">
        <v>25</v>
      </c>
      <c r="I17" s="14">
        <v>53730</v>
      </c>
      <c r="J17" s="25">
        <v>56652651</v>
      </c>
      <c r="K17" s="26"/>
      <c r="L17" s="55">
        <v>241800</v>
      </c>
      <c r="M17" s="18">
        <v>1</v>
      </c>
      <c r="N17" s="56">
        <v>44200</v>
      </c>
      <c r="O17" s="41"/>
      <c r="P17" s="57">
        <v>0</v>
      </c>
      <c r="Q17" s="8">
        <f t="shared" si="0"/>
        <v>295530</v>
      </c>
    </row>
    <row r="18" spans="2:17" x14ac:dyDescent="0.25">
      <c r="B18" s="58">
        <v>14</v>
      </c>
      <c r="C18" s="13" t="s">
        <v>13</v>
      </c>
      <c r="D18" s="52" t="s">
        <v>57</v>
      </c>
      <c r="E18" s="53" t="s">
        <v>58</v>
      </c>
      <c r="F18" s="9" t="s">
        <v>23</v>
      </c>
      <c r="G18" s="10" t="s">
        <v>40</v>
      </c>
      <c r="H18" s="54" t="s">
        <v>59</v>
      </c>
      <c r="I18" s="14">
        <v>256882</v>
      </c>
      <c r="J18" s="25">
        <v>56652651</v>
      </c>
      <c r="K18" s="26"/>
      <c r="L18" s="55">
        <v>408651</v>
      </c>
      <c r="M18" s="18">
        <v>1</v>
      </c>
      <c r="N18" s="56">
        <v>44200</v>
      </c>
      <c r="O18" s="41"/>
      <c r="P18" s="57">
        <v>0</v>
      </c>
      <c r="Q18" s="8">
        <f t="shared" si="0"/>
        <v>665533</v>
      </c>
    </row>
    <row r="19" spans="2:17" x14ac:dyDescent="0.25">
      <c r="B19" s="13">
        <v>15</v>
      </c>
      <c r="C19" s="13" t="s">
        <v>13</v>
      </c>
      <c r="D19" s="52" t="s">
        <v>60</v>
      </c>
      <c r="E19" s="53" t="s">
        <v>61</v>
      </c>
      <c r="F19" s="9" t="s">
        <v>23</v>
      </c>
      <c r="G19" s="10" t="s">
        <v>62</v>
      </c>
      <c r="H19" s="54" t="s">
        <v>25</v>
      </c>
      <c r="I19" s="14">
        <v>164706</v>
      </c>
      <c r="J19" s="25">
        <v>56652651</v>
      </c>
      <c r="K19" s="26"/>
      <c r="L19" s="55">
        <v>69266</v>
      </c>
      <c r="M19" s="18">
        <v>1</v>
      </c>
      <c r="N19" s="56">
        <v>44200</v>
      </c>
      <c r="O19" s="41"/>
      <c r="P19" s="57">
        <v>0</v>
      </c>
      <c r="Q19" s="8">
        <f t="shared" si="0"/>
        <v>233972</v>
      </c>
    </row>
    <row r="20" spans="2:17" x14ac:dyDescent="0.25">
      <c r="B20" s="58">
        <v>16</v>
      </c>
      <c r="C20" s="13" t="s">
        <v>13</v>
      </c>
      <c r="D20" s="52" t="s">
        <v>63</v>
      </c>
      <c r="E20" s="53" t="s">
        <v>64</v>
      </c>
      <c r="F20" s="9" t="s">
        <v>23</v>
      </c>
      <c r="G20" s="10" t="s">
        <v>62</v>
      </c>
      <c r="H20" s="54" t="s">
        <v>25</v>
      </c>
      <c r="I20" s="14">
        <v>228910</v>
      </c>
      <c r="J20" s="25">
        <v>56652651</v>
      </c>
      <c r="K20" s="26"/>
      <c r="L20" s="55">
        <v>21915</v>
      </c>
      <c r="M20" s="18">
        <v>1</v>
      </c>
      <c r="N20" s="56">
        <v>44200</v>
      </c>
      <c r="O20" s="41"/>
      <c r="P20" s="57">
        <v>0</v>
      </c>
      <c r="Q20" s="8">
        <f t="shared" si="0"/>
        <v>250825</v>
      </c>
    </row>
    <row r="21" spans="2:17" x14ac:dyDescent="0.25">
      <c r="B21" s="13">
        <v>17</v>
      </c>
      <c r="C21" s="13" t="s">
        <v>13</v>
      </c>
      <c r="D21" s="52" t="s">
        <v>65</v>
      </c>
      <c r="E21" s="53" t="s">
        <v>66</v>
      </c>
      <c r="F21" s="9" t="s">
        <v>23</v>
      </c>
      <c r="G21" s="10" t="s">
        <v>62</v>
      </c>
      <c r="H21" s="54" t="s">
        <v>25</v>
      </c>
      <c r="I21" s="14">
        <v>4375</v>
      </c>
      <c r="J21" s="25">
        <v>56652651</v>
      </c>
      <c r="K21" s="26"/>
      <c r="L21" s="55">
        <v>399018</v>
      </c>
      <c r="M21" s="18">
        <v>1</v>
      </c>
      <c r="N21" s="56">
        <v>44200</v>
      </c>
      <c r="O21" s="41"/>
      <c r="P21" s="57">
        <v>0</v>
      </c>
      <c r="Q21" s="8">
        <f t="shared" si="0"/>
        <v>403393</v>
      </c>
    </row>
    <row r="22" spans="2:17" x14ac:dyDescent="0.25">
      <c r="B22" s="58">
        <v>18</v>
      </c>
      <c r="C22" s="13" t="s">
        <v>13</v>
      </c>
      <c r="D22" s="52" t="s">
        <v>67</v>
      </c>
      <c r="E22" s="53" t="s">
        <v>68</v>
      </c>
      <c r="F22" s="9" t="s">
        <v>23</v>
      </c>
      <c r="G22" s="10" t="s">
        <v>62</v>
      </c>
      <c r="H22" s="54" t="s">
        <v>25</v>
      </c>
      <c r="I22" s="14">
        <v>0</v>
      </c>
      <c r="J22" s="25">
        <v>56652651</v>
      </c>
      <c r="K22" s="26"/>
      <c r="L22" s="55">
        <v>278935</v>
      </c>
      <c r="M22" s="18">
        <v>1</v>
      </c>
      <c r="N22" s="56">
        <v>44200</v>
      </c>
      <c r="O22" s="41"/>
      <c r="P22" s="57">
        <v>0</v>
      </c>
      <c r="Q22" s="8">
        <f t="shared" si="0"/>
        <v>278935</v>
      </c>
    </row>
    <row r="23" spans="2:17" x14ac:dyDescent="0.25">
      <c r="B23" s="13">
        <v>19</v>
      </c>
      <c r="C23" s="13" t="s">
        <v>13</v>
      </c>
      <c r="D23" s="52" t="s">
        <v>69</v>
      </c>
      <c r="E23" s="53" t="s">
        <v>70</v>
      </c>
      <c r="F23" s="9" t="s">
        <v>23</v>
      </c>
      <c r="G23" s="10" t="s">
        <v>71</v>
      </c>
      <c r="H23" s="54" t="s">
        <v>25</v>
      </c>
      <c r="I23" s="14">
        <v>232679</v>
      </c>
      <c r="J23" s="25">
        <v>56652651</v>
      </c>
      <c r="K23" s="26"/>
      <c r="L23" s="55">
        <v>224502</v>
      </c>
      <c r="M23" s="18">
        <v>1</v>
      </c>
      <c r="N23" s="56">
        <v>44200</v>
      </c>
      <c r="O23" s="41"/>
      <c r="P23" s="57">
        <v>0</v>
      </c>
      <c r="Q23" s="8">
        <f t="shared" si="0"/>
        <v>457181</v>
      </c>
    </row>
    <row r="24" spans="2:17" x14ac:dyDescent="0.25">
      <c r="B24" s="58">
        <v>20</v>
      </c>
      <c r="C24" s="13" t="s">
        <v>13</v>
      </c>
      <c r="D24" s="52" t="s">
        <v>72</v>
      </c>
      <c r="E24" s="53" t="s">
        <v>73</v>
      </c>
      <c r="F24" s="9" t="s">
        <v>23</v>
      </c>
      <c r="G24" s="10" t="s">
        <v>71</v>
      </c>
      <c r="H24" s="54" t="s">
        <v>59</v>
      </c>
      <c r="I24" s="14">
        <v>0</v>
      </c>
      <c r="J24" s="25">
        <v>56652651</v>
      </c>
      <c r="K24" s="26"/>
      <c r="L24" s="55">
        <v>29193</v>
      </c>
      <c r="M24" s="18">
        <v>1</v>
      </c>
      <c r="N24" s="56">
        <v>44200</v>
      </c>
      <c r="O24" s="41"/>
      <c r="P24" s="57">
        <v>0</v>
      </c>
      <c r="Q24" s="8">
        <f t="shared" si="0"/>
        <v>29193</v>
      </c>
    </row>
    <row r="25" spans="2:17" x14ac:dyDescent="0.25">
      <c r="B25" s="13">
        <v>21</v>
      </c>
      <c r="C25" s="13" t="s">
        <v>13</v>
      </c>
      <c r="D25" s="52" t="s">
        <v>74</v>
      </c>
      <c r="E25" s="53" t="s">
        <v>75</v>
      </c>
      <c r="F25" s="9" t="s">
        <v>23</v>
      </c>
      <c r="G25" s="10" t="s">
        <v>71</v>
      </c>
      <c r="H25" s="54" t="s">
        <v>25</v>
      </c>
      <c r="I25" s="14">
        <v>0</v>
      </c>
      <c r="J25" s="25">
        <v>56652651</v>
      </c>
      <c r="K25" s="26"/>
      <c r="L25" s="55">
        <v>12300</v>
      </c>
      <c r="M25" s="18">
        <v>1</v>
      </c>
      <c r="N25" s="56">
        <v>44200</v>
      </c>
      <c r="O25" s="41"/>
      <c r="P25" s="57">
        <v>0</v>
      </c>
      <c r="Q25" s="8">
        <f t="shared" si="0"/>
        <v>12300</v>
      </c>
    </row>
    <row r="26" spans="2:17" x14ac:dyDescent="0.25">
      <c r="B26" s="58">
        <v>22</v>
      </c>
      <c r="C26" s="13" t="s">
        <v>13</v>
      </c>
      <c r="D26" s="52" t="s">
        <v>76</v>
      </c>
      <c r="E26" s="53" t="s">
        <v>77</v>
      </c>
      <c r="F26" s="9" t="s">
        <v>23</v>
      </c>
      <c r="G26" s="10" t="s">
        <v>78</v>
      </c>
      <c r="H26" s="54" t="s">
        <v>25</v>
      </c>
      <c r="I26" s="14">
        <v>6815</v>
      </c>
      <c r="J26" s="25">
        <v>56652651</v>
      </c>
      <c r="K26" s="26"/>
      <c r="L26" s="55">
        <v>13600</v>
      </c>
      <c r="M26" s="18">
        <v>1</v>
      </c>
      <c r="N26" s="56">
        <v>44200</v>
      </c>
      <c r="O26" s="41"/>
      <c r="P26" s="57">
        <v>0</v>
      </c>
      <c r="Q26" s="8">
        <f t="shared" si="0"/>
        <v>20415</v>
      </c>
    </row>
    <row r="27" spans="2:17" x14ac:dyDescent="0.25">
      <c r="B27" s="13">
        <v>23</v>
      </c>
      <c r="C27" s="13" t="s">
        <v>13</v>
      </c>
      <c r="D27" s="52" t="s">
        <v>79</v>
      </c>
      <c r="E27" s="53" t="s">
        <v>80</v>
      </c>
      <c r="F27" s="9" t="s">
        <v>23</v>
      </c>
      <c r="G27" s="10" t="s">
        <v>78</v>
      </c>
      <c r="H27" s="54" t="s">
        <v>25</v>
      </c>
      <c r="I27" s="14">
        <v>537449</v>
      </c>
      <c r="J27" s="25">
        <v>56652651</v>
      </c>
      <c r="K27" s="26"/>
      <c r="L27" s="55">
        <v>116310</v>
      </c>
      <c r="M27" s="18">
        <v>1</v>
      </c>
      <c r="N27" s="56">
        <v>44200</v>
      </c>
      <c r="O27" s="41"/>
      <c r="P27" s="57">
        <v>0</v>
      </c>
      <c r="Q27" s="8">
        <f t="shared" si="0"/>
        <v>653759</v>
      </c>
    </row>
    <row r="28" spans="2:17" x14ac:dyDescent="0.25">
      <c r="B28" s="58">
        <v>24</v>
      </c>
      <c r="C28" s="13" t="s">
        <v>13</v>
      </c>
      <c r="D28" s="52" t="s">
        <v>81</v>
      </c>
      <c r="E28" s="53" t="s">
        <v>82</v>
      </c>
      <c r="F28" s="9" t="s">
        <v>23</v>
      </c>
      <c r="G28" s="10" t="s">
        <v>78</v>
      </c>
      <c r="H28" s="54" t="s">
        <v>59</v>
      </c>
      <c r="I28" s="14">
        <v>24899</v>
      </c>
      <c r="J28" s="25">
        <v>56652651</v>
      </c>
      <c r="K28" s="26"/>
      <c r="L28" s="55">
        <v>30316</v>
      </c>
      <c r="M28" s="18">
        <v>1</v>
      </c>
      <c r="N28" s="56">
        <v>44200</v>
      </c>
      <c r="O28" s="41"/>
      <c r="P28" s="57">
        <v>0</v>
      </c>
      <c r="Q28" s="8">
        <f t="shared" si="0"/>
        <v>55215</v>
      </c>
    </row>
    <row r="29" spans="2:17" x14ac:dyDescent="0.25">
      <c r="B29" s="13">
        <v>25</v>
      </c>
      <c r="C29" s="13" t="s">
        <v>13</v>
      </c>
      <c r="D29" s="52" t="s">
        <v>83</v>
      </c>
      <c r="E29" s="53" t="s">
        <v>84</v>
      </c>
      <c r="F29" s="9" t="s">
        <v>23</v>
      </c>
      <c r="G29" s="10" t="s">
        <v>78</v>
      </c>
      <c r="H29" s="54" t="s">
        <v>25</v>
      </c>
      <c r="I29" s="14">
        <v>19740</v>
      </c>
      <c r="J29" s="25">
        <v>56652651</v>
      </c>
      <c r="K29" s="26"/>
      <c r="L29" s="55">
        <v>13160</v>
      </c>
      <c r="M29" s="18">
        <v>1</v>
      </c>
      <c r="N29" s="56">
        <v>44200</v>
      </c>
      <c r="O29" s="41"/>
      <c r="P29" s="57">
        <v>0</v>
      </c>
      <c r="Q29" s="8">
        <f t="shared" si="0"/>
        <v>32900</v>
      </c>
    </row>
    <row r="30" spans="2:17" x14ac:dyDescent="0.25">
      <c r="B30" s="58">
        <v>26</v>
      </c>
      <c r="C30" s="13" t="s">
        <v>13</v>
      </c>
      <c r="D30" s="52" t="s">
        <v>85</v>
      </c>
      <c r="E30" s="53" t="s">
        <v>86</v>
      </c>
      <c r="F30" s="9" t="s">
        <v>23</v>
      </c>
      <c r="G30" s="10" t="s">
        <v>87</v>
      </c>
      <c r="H30" s="54" t="s">
        <v>59</v>
      </c>
      <c r="I30" s="14">
        <v>22757</v>
      </c>
      <c r="J30" s="25">
        <v>56652651</v>
      </c>
      <c r="K30" s="26"/>
      <c r="L30" s="55">
        <v>35000</v>
      </c>
      <c r="M30" s="18">
        <v>1</v>
      </c>
      <c r="N30" s="56">
        <v>44200</v>
      </c>
      <c r="O30" s="41"/>
      <c r="P30" s="57">
        <v>1</v>
      </c>
      <c r="Q30" s="8">
        <f t="shared" si="0"/>
        <v>57758</v>
      </c>
    </row>
    <row r="31" spans="2:17" x14ac:dyDescent="0.25">
      <c r="B31" s="13">
        <v>27</v>
      </c>
      <c r="C31" s="13" t="s">
        <v>13</v>
      </c>
      <c r="D31" s="52" t="s">
        <v>88</v>
      </c>
      <c r="E31" s="53" t="s">
        <v>89</v>
      </c>
      <c r="F31" s="9" t="s">
        <v>23</v>
      </c>
      <c r="G31" s="10" t="s">
        <v>90</v>
      </c>
      <c r="H31" s="54" t="s">
        <v>25</v>
      </c>
      <c r="I31" s="14">
        <v>24490</v>
      </c>
      <c r="J31" s="25">
        <v>56652651</v>
      </c>
      <c r="K31" s="26"/>
      <c r="L31" s="55">
        <v>77144</v>
      </c>
      <c r="M31" s="18">
        <v>1</v>
      </c>
      <c r="N31" s="56">
        <v>44200</v>
      </c>
      <c r="O31" s="41"/>
      <c r="P31" s="57">
        <v>0</v>
      </c>
      <c r="Q31" s="8">
        <f t="shared" si="0"/>
        <v>101634</v>
      </c>
    </row>
    <row r="32" spans="2:17" x14ac:dyDescent="0.25">
      <c r="B32" s="58">
        <v>28</v>
      </c>
      <c r="C32" s="13" t="s">
        <v>13</v>
      </c>
      <c r="D32" s="52" t="s">
        <v>91</v>
      </c>
      <c r="E32" s="53" t="s">
        <v>92</v>
      </c>
      <c r="F32" s="9" t="s">
        <v>23</v>
      </c>
      <c r="G32" s="10" t="s">
        <v>93</v>
      </c>
      <c r="H32" s="54" t="s">
        <v>25</v>
      </c>
      <c r="I32" s="14">
        <v>173482</v>
      </c>
      <c r="J32" s="25">
        <v>56652651</v>
      </c>
      <c r="K32" s="26"/>
      <c r="L32" s="55">
        <v>98990</v>
      </c>
      <c r="M32" s="18">
        <v>1</v>
      </c>
      <c r="N32" s="56">
        <v>44200</v>
      </c>
      <c r="O32" s="41"/>
      <c r="P32" s="57">
        <v>17779</v>
      </c>
      <c r="Q32" s="8">
        <f t="shared" si="0"/>
        <v>290251</v>
      </c>
    </row>
    <row r="33" spans="2:17" x14ac:dyDescent="0.25">
      <c r="B33" s="13">
        <v>29</v>
      </c>
      <c r="C33" s="13" t="s">
        <v>13</v>
      </c>
      <c r="D33" s="52" t="s">
        <v>94</v>
      </c>
      <c r="E33" s="53" t="s">
        <v>95</v>
      </c>
      <c r="F33" s="9" t="s">
        <v>23</v>
      </c>
      <c r="G33" s="10" t="s">
        <v>96</v>
      </c>
      <c r="H33" s="54" t="s">
        <v>25</v>
      </c>
      <c r="I33" s="14">
        <v>340527</v>
      </c>
      <c r="J33" s="25">
        <v>56652651</v>
      </c>
      <c r="K33" s="26"/>
      <c r="L33" s="55">
        <v>52733</v>
      </c>
      <c r="M33" s="18">
        <v>1</v>
      </c>
      <c r="N33" s="56">
        <v>44200</v>
      </c>
      <c r="O33" s="41"/>
      <c r="P33" s="57">
        <v>0</v>
      </c>
      <c r="Q33" s="8">
        <f t="shared" si="0"/>
        <v>393260</v>
      </c>
    </row>
    <row r="34" spans="2:17" x14ac:dyDescent="0.25">
      <c r="B34" s="58">
        <v>30</v>
      </c>
      <c r="C34" s="13" t="s">
        <v>13</v>
      </c>
      <c r="D34" s="52" t="s">
        <v>97</v>
      </c>
      <c r="E34" s="53" t="s">
        <v>98</v>
      </c>
      <c r="F34" s="9" t="s">
        <v>23</v>
      </c>
      <c r="G34" s="10" t="s">
        <v>99</v>
      </c>
      <c r="H34" s="54" t="s">
        <v>25</v>
      </c>
      <c r="I34" s="14">
        <v>64900</v>
      </c>
      <c r="J34" s="25">
        <v>56652651</v>
      </c>
      <c r="K34" s="26"/>
      <c r="L34" s="55">
        <v>50676</v>
      </c>
      <c r="M34" s="18">
        <v>1</v>
      </c>
      <c r="N34" s="56">
        <v>44200</v>
      </c>
      <c r="O34" s="41"/>
      <c r="P34" s="57">
        <v>0</v>
      </c>
      <c r="Q34" s="8">
        <f t="shared" si="0"/>
        <v>115576</v>
      </c>
    </row>
    <row r="35" spans="2:17" x14ac:dyDescent="0.25">
      <c r="B35" s="13">
        <v>31</v>
      </c>
      <c r="C35" s="13" t="s">
        <v>13</v>
      </c>
      <c r="D35" s="52" t="s">
        <v>100</v>
      </c>
      <c r="E35" s="53" t="s">
        <v>101</v>
      </c>
      <c r="F35" s="9" t="s">
        <v>23</v>
      </c>
      <c r="G35" s="10" t="s">
        <v>102</v>
      </c>
      <c r="H35" s="54" t="s">
        <v>25</v>
      </c>
      <c r="I35" s="14">
        <v>15954</v>
      </c>
      <c r="J35" s="25">
        <v>56652651</v>
      </c>
      <c r="K35" s="26"/>
      <c r="L35" s="55">
        <v>21250</v>
      </c>
      <c r="M35" s="18">
        <v>1</v>
      </c>
      <c r="N35" s="56">
        <v>44200</v>
      </c>
      <c r="O35" s="41"/>
      <c r="P35" s="57">
        <v>0</v>
      </c>
      <c r="Q35" s="8">
        <f t="shared" si="0"/>
        <v>37204</v>
      </c>
    </row>
    <row r="36" spans="2:17" x14ac:dyDescent="0.25">
      <c r="B36" s="58">
        <v>32</v>
      </c>
      <c r="C36" s="13" t="s">
        <v>13</v>
      </c>
      <c r="D36" s="52" t="s">
        <v>103</v>
      </c>
      <c r="E36" s="53" t="s">
        <v>104</v>
      </c>
      <c r="F36" s="9" t="s">
        <v>23</v>
      </c>
      <c r="G36" s="10" t="s">
        <v>102</v>
      </c>
      <c r="H36" s="54" t="s">
        <v>25</v>
      </c>
      <c r="I36" s="14">
        <v>302035</v>
      </c>
      <c r="J36" s="25">
        <v>56652651</v>
      </c>
      <c r="K36" s="26"/>
      <c r="L36" s="55">
        <v>28018</v>
      </c>
      <c r="M36" s="18">
        <v>1</v>
      </c>
      <c r="N36" s="56">
        <v>44200</v>
      </c>
      <c r="O36" s="41"/>
      <c r="P36" s="57">
        <v>0</v>
      </c>
      <c r="Q36" s="8">
        <f t="shared" si="0"/>
        <v>330053</v>
      </c>
    </row>
    <row r="37" spans="2:17" x14ac:dyDescent="0.25">
      <c r="B37" s="13">
        <v>33</v>
      </c>
      <c r="C37" s="13" t="s">
        <v>13</v>
      </c>
      <c r="D37" s="52" t="s">
        <v>105</v>
      </c>
      <c r="E37" s="53" t="s">
        <v>106</v>
      </c>
      <c r="F37" s="9" t="s">
        <v>23</v>
      </c>
      <c r="G37" s="10" t="s">
        <v>102</v>
      </c>
      <c r="H37" s="54" t="s">
        <v>25</v>
      </c>
      <c r="I37" s="14">
        <v>23850</v>
      </c>
      <c r="J37" s="25">
        <v>56652651</v>
      </c>
      <c r="K37" s="26"/>
      <c r="L37" s="55">
        <v>50440</v>
      </c>
      <c r="M37" s="18">
        <v>1</v>
      </c>
      <c r="N37" s="56">
        <v>44200</v>
      </c>
      <c r="O37" s="41"/>
      <c r="P37" s="8">
        <v>0</v>
      </c>
      <c r="Q37" s="8">
        <f t="shared" si="0"/>
        <v>74290</v>
      </c>
    </row>
    <row r="38" spans="2:17" x14ac:dyDescent="0.25">
      <c r="B38" s="58">
        <v>34</v>
      </c>
      <c r="C38" s="13" t="s">
        <v>13</v>
      </c>
      <c r="D38" s="52" t="s">
        <v>107</v>
      </c>
      <c r="E38" s="53" t="s">
        <v>108</v>
      </c>
      <c r="F38" s="9" t="s">
        <v>23</v>
      </c>
      <c r="G38" s="10" t="s">
        <v>109</v>
      </c>
      <c r="H38" s="54" t="s">
        <v>25</v>
      </c>
      <c r="I38" s="14">
        <v>460144</v>
      </c>
      <c r="J38" s="25">
        <v>56652651</v>
      </c>
      <c r="K38" s="26"/>
      <c r="L38" s="55">
        <v>87823</v>
      </c>
      <c r="M38" s="18">
        <v>1</v>
      </c>
      <c r="N38" s="56">
        <v>44200</v>
      </c>
      <c r="O38" s="41"/>
      <c r="P38" s="8">
        <v>0</v>
      </c>
      <c r="Q38" s="8">
        <f t="shared" si="0"/>
        <v>547967</v>
      </c>
    </row>
    <row r="39" spans="2:17" x14ac:dyDescent="0.25">
      <c r="B39" s="13">
        <v>35</v>
      </c>
      <c r="C39" s="13" t="s">
        <v>13</v>
      </c>
      <c r="D39" s="52" t="s">
        <v>110</v>
      </c>
      <c r="E39" s="53" t="s">
        <v>111</v>
      </c>
      <c r="F39" s="9" t="s">
        <v>23</v>
      </c>
      <c r="G39" s="10" t="s">
        <v>109</v>
      </c>
      <c r="H39" s="54" t="s">
        <v>59</v>
      </c>
      <c r="I39" s="14">
        <v>0</v>
      </c>
      <c r="J39" s="25">
        <v>56652651</v>
      </c>
      <c r="K39" s="26"/>
      <c r="L39" s="55">
        <v>102912</v>
      </c>
      <c r="M39" s="18">
        <v>1</v>
      </c>
      <c r="N39" s="56">
        <v>44200</v>
      </c>
      <c r="O39" s="41"/>
      <c r="P39" s="8">
        <v>562864</v>
      </c>
      <c r="Q39" s="8">
        <f t="shared" si="0"/>
        <v>665776</v>
      </c>
    </row>
    <row r="40" spans="2:17" x14ac:dyDescent="0.25">
      <c r="B40" s="58">
        <v>36</v>
      </c>
      <c r="C40" s="13" t="s">
        <v>13</v>
      </c>
      <c r="D40" s="52" t="s">
        <v>112</v>
      </c>
      <c r="E40" s="53" t="s">
        <v>113</v>
      </c>
      <c r="F40" s="9" t="s">
        <v>23</v>
      </c>
      <c r="G40" s="10" t="s">
        <v>99</v>
      </c>
      <c r="H40" s="54" t="s">
        <v>25</v>
      </c>
      <c r="I40" s="14">
        <v>2031</v>
      </c>
      <c r="J40" s="25">
        <v>56652651</v>
      </c>
      <c r="K40" s="26"/>
      <c r="L40" s="55">
        <v>337802</v>
      </c>
      <c r="M40" s="18">
        <v>1</v>
      </c>
      <c r="N40" s="56">
        <v>44200</v>
      </c>
      <c r="O40" s="41"/>
      <c r="P40" s="8">
        <v>0</v>
      </c>
      <c r="Q40" s="8">
        <f t="shared" si="0"/>
        <v>339833</v>
      </c>
    </row>
    <row r="41" spans="2:17" x14ac:dyDescent="0.25">
      <c r="B41" s="13">
        <v>37</v>
      </c>
      <c r="C41" s="13" t="s">
        <v>13</v>
      </c>
      <c r="D41" s="52" t="s">
        <v>114</v>
      </c>
      <c r="E41" s="53" t="s">
        <v>115</v>
      </c>
      <c r="F41" s="9" t="s">
        <v>23</v>
      </c>
      <c r="G41" s="10" t="s">
        <v>116</v>
      </c>
      <c r="H41" s="54" t="s">
        <v>59</v>
      </c>
      <c r="I41" s="14">
        <v>10017</v>
      </c>
      <c r="J41" s="25">
        <v>56652651</v>
      </c>
      <c r="K41" s="26"/>
      <c r="L41" s="55">
        <v>100000</v>
      </c>
      <c r="M41" s="18">
        <v>1</v>
      </c>
      <c r="N41" s="56">
        <v>44200</v>
      </c>
      <c r="O41" s="41"/>
      <c r="P41" s="8">
        <v>26162410</v>
      </c>
      <c r="Q41" s="8">
        <f t="shared" si="0"/>
        <v>26272427</v>
      </c>
    </row>
    <row r="42" spans="2:17" x14ac:dyDescent="0.25">
      <c r="B42" s="58">
        <v>38</v>
      </c>
      <c r="C42" s="13" t="s">
        <v>13</v>
      </c>
      <c r="D42" s="52" t="s">
        <v>117</v>
      </c>
      <c r="E42" s="53" t="s">
        <v>118</v>
      </c>
      <c r="F42" s="9" t="s">
        <v>23</v>
      </c>
      <c r="G42" s="10" t="s">
        <v>99</v>
      </c>
      <c r="H42" s="54" t="s">
        <v>25</v>
      </c>
      <c r="I42" s="14">
        <v>23100</v>
      </c>
      <c r="J42" s="25">
        <v>56652651</v>
      </c>
      <c r="K42" s="26"/>
      <c r="L42" s="55">
        <v>81750</v>
      </c>
      <c r="M42" s="18">
        <v>1</v>
      </c>
      <c r="N42" s="56">
        <v>44200</v>
      </c>
      <c r="O42" s="41"/>
      <c r="P42" s="8">
        <v>0</v>
      </c>
      <c r="Q42" s="8">
        <f t="shared" si="0"/>
        <v>104850</v>
      </c>
    </row>
    <row r="43" spans="2:17" x14ac:dyDescent="0.25">
      <c r="B43" s="13">
        <v>39</v>
      </c>
      <c r="C43" s="13" t="s">
        <v>13</v>
      </c>
      <c r="D43" s="52" t="s">
        <v>119</v>
      </c>
      <c r="E43" s="53" t="s">
        <v>120</v>
      </c>
      <c r="F43" s="9" t="s">
        <v>23</v>
      </c>
      <c r="G43" s="10" t="s">
        <v>116</v>
      </c>
      <c r="H43" s="54" t="s">
        <v>25</v>
      </c>
      <c r="I43" s="14">
        <v>503236</v>
      </c>
      <c r="J43" s="25">
        <v>56652651</v>
      </c>
      <c r="K43" s="26"/>
      <c r="L43" s="55">
        <v>815968</v>
      </c>
      <c r="M43" s="18">
        <v>1</v>
      </c>
      <c r="N43" s="56">
        <v>44200</v>
      </c>
      <c r="O43" s="41"/>
      <c r="P43" s="8">
        <v>0</v>
      </c>
      <c r="Q43" s="8">
        <f t="shared" si="0"/>
        <v>1319204</v>
      </c>
    </row>
    <row r="44" spans="2:17" x14ac:dyDescent="0.25">
      <c r="B44" s="58">
        <v>40</v>
      </c>
      <c r="C44" s="13" t="s">
        <v>13</v>
      </c>
      <c r="D44" s="52" t="s">
        <v>121</v>
      </c>
      <c r="E44" s="53" t="s">
        <v>122</v>
      </c>
      <c r="F44" s="9" t="s">
        <v>23</v>
      </c>
      <c r="G44" s="10" t="s">
        <v>71</v>
      </c>
      <c r="H44" s="54" t="s">
        <v>59</v>
      </c>
      <c r="I44" s="14">
        <v>0</v>
      </c>
      <c r="J44" s="25">
        <v>56652651</v>
      </c>
      <c r="K44" s="26"/>
      <c r="L44" s="55">
        <v>340800</v>
      </c>
      <c r="M44" s="18">
        <v>1</v>
      </c>
      <c r="N44" s="56">
        <v>44200</v>
      </c>
      <c r="O44" s="41"/>
      <c r="P44" s="8">
        <v>7438132</v>
      </c>
      <c r="Q44" s="8">
        <f t="shared" si="0"/>
        <v>7778932</v>
      </c>
    </row>
    <row r="45" spans="2:17" x14ac:dyDescent="0.25">
      <c r="B45" s="13">
        <v>41</v>
      </c>
      <c r="C45" s="13" t="s">
        <v>13</v>
      </c>
      <c r="D45" s="52" t="s">
        <v>123</v>
      </c>
      <c r="E45" s="53" t="s">
        <v>124</v>
      </c>
      <c r="F45" s="9" t="s">
        <v>23</v>
      </c>
      <c r="G45" s="10" t="s">
        <v>71</v>
      </c>
      <c r="H45" s="54" t="s">
        <v>25</v>
      </c>
      <c r="I45" s="14">
        <v>1789854</v>
      </c>
      <c r="J45" s="25">
        <v>56652651</v>
      </c>
      <c r="K45" s="26"/>
      <c r="L45" s="55">
        <v>13359</v>
      </c>
      <c r="M45" s="18">
        <v>1</v>
      </c>
      <c r="N45" s="56">
        <v>44200</v>
      </c>
      <c r="O45" s="41"/>
      <c r="P45" s="8">
        <v>0</v>
      </c>
      <c r="Q45" s="8">
        <f t="shared" si="0"/>
        <v>1803213</v>
      </c>
    </row>
    <row r="46" spans="2:17" x14ac:dyDescent="0.25">
      <c r="B46" s="58">
        <v>42</v>
      </c>
      <c r="C46" s="13" t="s">
        <v>13</v>
      </c>
      <c r="D46" s="52" t="s">
        <v>125</v>
      </c>
      <c r="E46" s="53" t="s">
        <v>126</v>
      </c>
      <c r="F46" s="9" t="s">
        <v>23</v>
      </c>
      <c r="G46" s="10" t="s">
        <v>71</v>
      </c>
      <c r="H46" s="54" t="s">
        <v>59</v>
      </c>
      <c r="I46" s="14">
        <v>0</v>
      </c>
      <c r="J46" s="25">
        <v>56652651</v>
      </c>
      <c r="K46" s="26"/>
      <c r="L46" s="55">
        <v>52002</v>
      </c>
      <c r="M46" s="18">
        <v>1</v>
      </c>
      <c r="N46" s="56">
        <v>44200</v>
      </c>
      <c r="O46" s="41"/>
      <c r="P46" s="8">
        <v>738522</v>
      </c>
      <c r="Q46" s="8">
        <f t="shared" si="0"/>
        <v>790524</v>
      </c>
    </row>
    <row r="47" spans="2:17" x14ac:dyDescent="0.25">
      <c r="B47" s="13">
        <v>43</v>
      </c>
      <c r="C47" s="13" t="s">
        <v>13</v>
      </c>
      <c r="D47" s="52" t="s">
        <v>127</v>
      </c>
      <c r="E47" s="53" t="s">
        <v>128</v>
      </c>
      <c r="F47" s="9" t="s">
        <v>23</v>
      </c>
      <c r="G47" s="10" t="s">
        <v>71</v>
      </c>
      <c r="H47" s="54" t="s">
        <v>59</v>
      </c>
      <c r="I47" s="14">
        <v>0</v>
      </c>
      <c r="J47" s="25">
        <v>56652651</v>
      </c>
      <c r="K47" s="26"/>
      <c r="L47" s="55">
        <v>61002</v>
      </c>
      <c r="M47" s="18">
        <v>1</v>
      </c>
      <c r="N47" s="56">
        <v>44200</v>
      </c>
      <c r="O47" s="41"/>
      <c r="P47" s="8">
        <v>0</v>
      </c>
      <c r="Q47" s="8">
        <f t="shared" si="0"/>
        <v>61002</v>
      </c>
    </row>
    <row r="48" spans="2:17" x14ac:dyDescent="0.25">
      <c r="B48" s="58">
        <v>44</v>
      </c>
      <c r="C48" s="13" t="s">
        <v>13</v>
      </c>
      <c r="D48" s="52" t="s">
        <v>129</v>
      </c>
      <c r="E48" s="53" t="s">
        <v>130</v>
      </c>
      <c r="F48" s="9" t="s">
        <v>23</v>
      </c>
      <c r="G48" s="10" t="s">
        <v>71</v>
      </c>
      <c r="H48" s="54" t="s">
        <v>25</v>
      </c>
      <c r="I48" s="14">
        <v>417403</v>
      </c>
      <c r="J48" s="25">
        <v>56652651</v>
      </c>
      <c r="K48" s="26"/>
      <c r="L48" s="55">
        <v>315000</v>
      </c>
      <c r="M48" s="18">
        <v>1</v>
      </c>
      <c r="N48" s="56">
        <v>44200</v>
      </c>
      <c r="O48" s="41"/>
      <c r="P48" s="8">
        <v>2492305</v>
      </c>
      <c r="Q48" s="8">
        <f t="shared" si="0"/>
        <v>3224708</v>
      </c>
    </row>
    <row r="49" spans="2:17" x14ac:dyDescent="0.25">
      <c r="B49" s="13">
        <v>45</v>
      </c>
      <c r="C49" s="13" t="s">
        <v>13</v>
      </c>
      <c r="D49" s="52" t="s">
        <v>131</v>
      </c>
      <c r="E49" s="53" t="s">
        <v>132</v>
      </c>
      <c r="F49" s="9" t="s">
        <v>23</v>
      </c>
      <c r="G49" s="10" t="s">
        <v>78</v>
      </c>
      <c r="H49" s="54" t="s">
        <v>59</v>
      </c>
      <c r="I49" s="14">
        <v>0</v>
      </c>
      <c r="J49" s="25">
        <v>56652651</v>
      </c>
      <c r="K49" s="26"/>
      <c r="L49" s="55">
        <v>68507</v>
      </c>
      <c r="M49" s="18">
        <v>1</v>
      </c>
      <c r="N49" s="56">
        <v>44200</v>
      </c>
      <c r="O49" s="41"/>
      <c r="P49" s="8">
        <v>0</v>
      </c>
      <c r="Q49" s="8">
        <f t="shared" si="0"/>
        <v>68507</v>
      </c>
    </row>
    <row r="50" spans="2:17" x14ac:dyDescent="0.25">
      <c r="B50" s="58">
        <v>46</v>
      </c>
      <c r="C50" s="13" t="s">
        <v>13</v>
      </c>
      <c r="D50" s="52" t="s">
        <v>133</v>
      </c>
      <c r="E50" s="53" t="s">
        <v>134</v>
      </c>
      <c r="F50" s="9" t="s">
        <v>23</v>
      </c>
      <c r="G50" s="10" t="s">
        <v>93</v>
      </c>
      <c r="H50" s="54" t="s">
        <v>25</v>
      </c>
      <c r="I50" s="14">
        <v>29854</v>
      </c>
      <c r="J50" s="25">
        <v>56652651</v>
      </c>
      <c r="K50" s="26"/>
      <c r="L50" s="55">
        <v>65816</v>
      </c>
      <c r="M50" s="18">
        <v>1</v>
      </c>
      <c r="N50" s="56">
        <v>44200</v>
      </c>
      <c r="O50" s="41"/>
      <c r="P50" s="8">
        <v>0</v>
      </c>
      <c r="Q50" s="8">
        <f t="shared" si="0"/>
        <v>95670</v>
      </c>
    </row>
    <row r="51" spans="2:17" x14ac:dyDescent="0.25">
      <c r="B51" s="13">
        <v>47</v>
      </c>
      <c r="C51" s="13" t="s">
        <v>13</v>
      </c>
      <c r="D51" s="52" t="s">
        <v>135</v>
      </c>
      <c r="E51" s="53" t="s">
        <v>136</v>
      </c>
      <c r="F51" s="9" t="s">
        <v>23</v>
      </c>
      <c r="G51" s="10" t="s">
        <v>93</v>
      </c>
      <c r="H51" s="54" t="s">
        <v>25</v>
      </c>
      <c r="I51" s="14">
        <v>258467</v>
      </c>
      <c r="J51" s="25">
        <v>56652651</v>
      </c>
      <c r="K51" s="26"/>
      <c r="L51" s="55">
        <v>189038</v>
      </c>
      <c r="M51" s="18">
        <v>1</v>
      </c>
      <c r="N51" s="56">
        <v>44200</v>
      </c>
      <c r="O51" s="41"/>
      <c r="P51" s="8">
        <v>0</v>
      </c>
      <c r="Q51" s="8">
        <f t="shared" si="0"/>
        <v>447505</v>
      </c>
    </row>
    <row r="52" spans="2:17" x14ac:dyDescent="0.25">
      <c r="B52" s="58">
        <v>48</v>
      </c>
      <c r="C52" s="13" t="s">
        <v>13</v>
      </c>
      <c r="D52" s="52" t="s">
        <v>137</v>
      </c>
      <c r="E52" s="53" t="s">
        <v>138</v>
      </c>
      <c r="F52" s="9" t="s">
        <v>23</v>
      </c>
      <c r="G52" s="10" t="s">
        <v>93</v>
      </c>
      <c r="H52" s="54" t="s">
        <v>59</v>
      </c>
      <c r="I52" s="14">
        <v>0</v>
      </c>
      <c r="J52" s="25">
        <v>56652651</v>
      </c>
      <c r="K52" s="26"/>
      <c r="L52" s="55">
        <v>2</v>
      </c>
      <c r="M52" s="18">
        <v>1</v>
      </c>
      <c r="N52" s="56">
        <v>44200</v>
      </c>
      <c r="O52" s="41"/>
      <c r="P52" s="8">
        <v>406845</v>
      </c>
      <c r="Q52" s="8">
        <f t="shared" si="0"/>
        <v>406847</v>
      </c>
    </row>
    <row r="53" spans="2:17" x14ac:dyDescent="0.25">
      <c r="B53" s="13">
        <v>49</v>
      </c>
      <c r="C53" s="13" t="s">
        <v>13</v>
      </c>
      <c r="D53" s="52" t="s">
        <v>139</v>
      </c>
      <c r="E53" s="53" t="s">
        <v>140</v>
      </c>
      <c r="F53" s="9" t="s">
        <v>23</v>
      </c>
      <c r="G53" s="10" t="s">
        <v>93</v>
      </c>
      <c r="H53" s="54" t="s">
        <v>59</v>
      </c>
      <c r="I53" s="14">
        <v>0</v>
      </c>
      <c r="J53" s="25">
        <v>56652651</v>
      </c>
      <c r="K53" s="26"/>
      <c r="L53" s="55">
        <v>2</v>
      </c>
      <c r="M53" s="18">
        <v>1</v>
      </c>
      <c r="N53" s="56">
        <v>44200</v>
      </c>
      <c r="O53" s="41"/>
      <c r="P53" s="8">
        <v>383158</v>
      </c>
      <c r="Q53" s="8">
        <f t="shared" si="0"/>
        <v>383160</v>
      </c>
    </row>
    <row r="54" spans="2:17" x14ac:dyDescent="0.25">
      <c r="B54" s="58">
        <v>50</v>
      </c>
      <c r="C54" s="13" t="s">
        <v>13</v>
      </c>
      <c r="D54" s="52" t="s">
        <v>141</v>
      </c>
      <c r="E54" s="53" t="s">
        <v>142</v>
      </c>
      <c r="F54" s="9" t="s">
        <v>23</v>
      </c>
      <c r="G54" s="10" t="s">
        <v>143</v>
      </c>
      <c r="H54" s="54" t="s">
        <v>25</v>
      </c>
      <c r="I54" s="14">
        <v>105199</v>
      </c>
      <c r="J54" s="25">
        <v>56652651</v>
      </c>
      <c r="K54" s="26"/>
      <c r="L54" s="55">
        <v>57267</v>
      </c>
      <c r="M54" s="18">
        <v>1</v>
      </c>
      <c r="N54" s="56">
        <v>44200</v>
      </c>
      <c r="O54" s="41"/>
      <c r="P54" s="8">
        <v>0</v>
      </c>
      <c r="Q54" s="8">
        <f t="shared" si="0"/>
        <v>162466</v>
      </c>
    </row>
    <row r="55" spans="2:17" x14ac:dyDescent="0.25">
      <c r="B55" s="13">
        <v>51</v>
      </c>
      <c r="C55" s="13" t="s">
        <v>13</v>
      </c>
      <c r="D55" s="52" t="s">
        <v>144</v>
      </c>
      <c r="E55" s="53" t="s">
        <v>145</v>
      </c>
      <c r="F55" s="9" t="s">
        <v>23</v>
      </c>
      <c r="G55" s="10" t="s">
        <v>143</v>
      </c>
      <c r="H55" s="54" t="s">
        <v>25</v>
      </c>
      <c r="I55" s="14">
        <v>830345</v>
      </c>
      <c r="J55" s="25">
        <v>56652651</v>
      </c>
      <c r="K55" s="26"/>
      <c r="L55" s="55">
        <v>2053870</v>
      </c>
      <c r="M55" s="18">
        <v>1</v>
      </c>
      <c r="N55" s="56">
        <v>44200</v>
      </c>
      <c r="O55" s="41"/>
      <c r="P55" s="8">
        <v>0</v>
      </c>
      <c r="Q55" s="8">
        <f t="shared" si="0"/>
        <v>2884215</v>
      </c>
    </row>
    <row r="56" spans="2:17" x14ac:dyDescent="0.25">
      <c r="B56" s="58">
        <v>52</v>
      </c>
      <c r="C56" s="13" t="s">
        <v>13</v>
      </c>
      <c r="D56" s="52" t="s">
        <v>146</v>
      </c>
      <c r="E56" s="53" t="s">
        <v>147</v>
      </c>
      <c r="F56" s="9" t="s">
        <v>23</v>
      </c>
      <c r="G56" s="10" t="s">
        <v>87</v>
      </c>
      <c r="H56" s="54" t="s">
        <v>25</v>
      </c>
      <c r="I56" s="14">
        <v>0</v>
      </c>
      <c r="J56" s="25">
        <v>56652651</v>
      </c>
      <c r="K56" s="26"/>
      <c r="L56" s="55">
        <v>16220</v>
      </c>
      <c r="M56" s="18">
        <v>1</v>
      </c>
      <c r="N56" s="56">
        <v>44200</v>
      </c>
      <c r="O56" s="41"/>
      <c r="P56" s="8">
        <v>0</v>
      </c>
      <c r="Q56" s="8">
        <f t="shared" si="0"/>
        <v>16220</v>
      </c>
    </row>
    <row r="57" spans="2:17" x14ac:dyDescent="0.25">
      <c r="B57" s="13">
        <v>53</v>
      </c>
      <c r="C57" s="13" t="s">
        <v>13</v>
      </c>
      <c r="D57" s="52" t="s">
        <v>148</v>
      </c>
      <c r="E57" s="53" t="s">
        <v>149</v>
      </c>
      <c r="F57" s="9" t="s">
        <v>23</v>
      </c>
      <c r="G57" s="10" t="s">
        <v>87</v>
      </c>
      <c r="H57" s="54" t="s">
        <v>25</v>
      </c>
      <c r="I57" s="14">
        <v>3319334</v>
      </c>
      <c r="J57" s="25">
        <v>56652651</v>
      </c>
      <c r="K57" s="26"/>
      <c r="L57" s="55">
        <v>227604</v>
      </c>
      <c r="M57" s="18">
        <v>1</v>
      </c>
      <c r="N57" s="56">
        <v>44200</v>
      </c>
      <c r="O57" s="41"/>
      <c r="P57" s="8">
        <v>0</v>
      </c>
      <c r="Q57" s="8">
        <f t="shared" si="0"/>
        <v>3546938</v>
      </c>
    </row>
    <row r="58" spans="2:17" x14ac:dyDescent="0.25">
      <c r="B58" s="58">
        <v>54</v>
      </c>
      <c r="C58" s="13" t="s">
        <v>13</v>
      </c>
      <c r="D58" s="52" t="s">
        <v>150</v>
      </c>
      <c r="E58" s="53" t="s">
        <v>151</v>
      </c>
      <c r="F58" s="9" t="s">
        <v>23</v>
      </c>
      <c r="G58" s="10" t="s">
        <v>152</v>
      </c>
      <c r="H58" s="54" t="s">
        <v>59</v>
      </c>
      <c r="I58" s="14">
        <v>0</v>
      </c>
      <c r="J58" s="25">
        <v>56652651</v>
      </c>
      <c r="K58" s="26"/>
      <c r="L58" s="55">
        <v>23000</v>
      </c>
      <c r="M58" s="18">
        <v>1</v>
      </c>
      <c r="N58" s="56">
        <v>44200</v>
      </c>
      <c r="O58" s="41"/>
      <c r="P58" s="8">
        <v>2063961</v>
      </c>
      <c r="Q58" s="8">
        <f t="shared" si="0"/>
        <v>2086961</v>
      </c>
    </row>
    <row r="59" spans="2:17" x14ac:dyDescent="0.25">
      <c r="B59" s="13">
        <v>55</v>
      </c>
      <c r="C59" s="13" t="s">
        <v>13</v>
      </c>
      <c r="D59" s="52" t="s">
        <v>153</v>
      </c>
      <c r="E59" s="53" t="s">
        <v>154</v>
      </c>
      <c r="F59" s="9" t="s">
        <v>23</v>
      </c>
      <c r="G59" s="10" t="s">
        <v>90</v>
      </c>
      <c r="H59" s="54" t="s">
        <v>25</v>
      </c>
      <c r="I59" s="14">
        <v>1000</v>
      </c>
      <c r="J59" s="25">
        <v>56652651</v>
      </c>
      <c r="K59" s="26"/>
      <c r="L59" s="55">
        <v>569280</v>
      </c>
      <c r="M59" s="18">
        <v>1</v>
      </c>
      <c r="N59" s="56">
        <v>44200</v>
      </c>
      <c r="O59" s="41"/>
      <c r="P59" s="8">
        <v>2904998</v>
      </c>
      <c r="Q59" s="8">
        <f t="shared" si="0"/>
        <v>3475278</v>
      </c>
    </row>
    <row r="60" spans="2:17" x14ac:dyDescent="0.25">
      <c r="B60" s="58">
        <v>56</v>
      </c>
      <c r="C60" s="13" t="s">
        <v>13</v>
      </c>
      <c r="D60" s="52" t="s">
        <v>155</v>
      </c>
      <c r="E60" s="53" t="s">
        <v>156</v>
      </c>
      <c r="F60" s="9" t="s">
        <v>23</v>
      </c>
      <c r="G60" s="10" t="s">
        <v>90</v>
      </c>
      <c r="H60" s="54" t="s">
        <v>25</v>
      </c>
      <c r="I60" s="14">
        <v>143593</v>
      </c>
      <c r="J60" s="25">
        <v>56652651</v>
      </c>
      <c r="K60" s="26"/>
      <c r="L60" s="55">
        <v>81863</v>
      </c>
      <c r="M60" s="18">
        <v>1</v>
      </c>
      <c r="N60" s="56">
        <v>44200</v>
      </c>
      <c r="O60" s="41"/>
      <c r="P60" s="8">
        <v>0</v>
      </c>
      <c r="Q60" s="8">
        <f t="shared" si="0"/>
        <v>225456</v>
      </c>
    </row>
    <row r="61" spans="2:17" x14ac:dyDescent="0.25">
      <c r="B61" s="13">
        <v>57</v>
      </c>
      <c r="C61" s="13" t="s">
        <v>13</v>
      </c>
      <c r="D61" s="52" t="s">
        <v>157</v>
      </c>
      <c r="E61" s="53" t="s">
        <v>158</v>
      </c>
      <c r="F61" s="9" t="s">
        <v>23</v>
      </c>
      <c r="G61" s="10" t="s">
        <v>62</v>
      </c>
      <c r="H61" s="54" t="s">
        <v>59</v>
      </c>
      <c r="I61" s="14">
        <v>25043</v>
      </c>
      <c r="J61" s="25">
        <v>56652651</v>
      </c>
      <c r="K61" s="26"/>
      <c r="L61" s="55">
        <v>103375</v>
      </c>
      <c r="M61" s="18">
        <v>1</v>
      </c>
      <c r="N61" s="56">
        <v>44200</v>
      </c>
      <c r="O61" s="41"/>
      <c r="P61" s="8">
        <v>0</v>
      </c>
      <c r="Q61" s="8">
        <f t="shared" si="0"/>
        <v>128418</v>
      </c>
    </row>
    <row r="62" spans="2:17" x14ac:dyDescent="0.25">
      <c r="B62" s="58">
        <v>58</v>
      </c>
      <c r="C62" s="13" t="s">
        <v>13</v>
      </c>
      <c r="D62" s="52" t="s">
        <v>159</v>
      </c>
      <c r="E62" s="53" t="s">
        <v>160</v>
      </c>
      <c r="F62" s="9" t="s">
        <v>23</v>
      </c>
      <c r="G62" s="10" t="s">
        <v>71</v>
      </c>
      <c r="H62" s="54" t="s">
        <v>59</v>
      </c>
      <c r="I62" s="14">
        <v>0</v>
      </c>
      <c r="J62" s="25">
        <v>56652651</v>
      </c>
      <c r="K62" s="26"/>
      <c r="L62" s="55">
        <v>1</v>
      </c>
      <c r="M62" s="18">
        <v>1</v>
      </c>
      <c r="N62" s="56">
        <v>44200</v>
      </c>
      <c r="O62" s="41"/>
      <c r="P62" s="8">
        <v>8630555</v>
      </c>
      <c r="Q62" s="8">
        <f t="shared" si="0"/>
        <v>8630556</v>
      </c>
    </row>
    <row r="63" spans="2:17" x14ac:dyDescent="0.25">
      <c r="B63" s="13">
        <v>59</v>
      </c>
      <c r="C63" s="13" t="s">
        <v>13</v>
      </c>
      <c r="D63" s="52" t="s">
        <v>161</v>
      </c>
      <c r="E63" s="53" t="s">
        <v>162</v>
      </c>
      <c r="F63" s="9" t="s">
        <v>23</v>
      </c>
      <c r="G63" s="10" t="s">
        <v>40</v>
      </c>
      <c r="H63" s="54" t="s">
        <v>59</v>
      </c>
      <c r="I63" s="14">
        <v>0</v>
      </c>
      <c r="J63" s="25">
        <v>56652651</v>
      </c>
      <c r="K63" s="26"/>
      <c r="L63" s="55">
        <v>75151</v>
      </c>
      <c r="M63" s="18">
        <v>1</v>
      </c>
      <c r="N63" s="56">
        <v>44200</v>
      </c>
      <c r="O63" s="41"/>
      <c r="P63" s="8">
        <v>24528</v>
      </c>
      <c r="Q63" s="8">
        <f t="shared" si="0"/>
        <v>99679</v>
      </c>
    </row>
    <row r="64" spans="2:17" x14ac:dyDescent="0.25">
      <c r="B64" s="58">
        <v>60</v>
      </c>
      <c r="C64" s="13" t="s">
        <v>13</v>
      </c>
      <c r="D64" s="52" t="s">
        <v>163</v>
      </c>
      <c r="E64" s="53" t="s">
        <v>164</v>
      </c>
      <c r="F64" s="9" t="s">
        <v>23</v>
      </c>
      <c r="G64" s="10" t="s">
        <v>78</v>
      </c>
      <c r="H64" s="59" t="s">
        <v>59</v>
      </c>
      <c r="I64" s="14">
        <v>73464</v>
      </c>
      <c r="J64" s="25">
        <v>56652651</v>
      </c>
      <c r="K64" s="26"/>
      <c r="L64" s="55">
        <v>278166</v>
      </c>
      <c r="M64" s="18">
        <v>2</v>
      </c>
      <c r="N64" s="56">
        <v>44200</v>
      </c>
      <c r="O64" s="41"/>
      <c r="P64" s="8">
        <v>0</v>
      </c>
      <c r="Q64" s="8">
        <f t="shared" si="0"/>
        <v>351630</v>
      </c>
    </row>
    <row r="65" spans="2:17" x14ac:dyDescent="0.25">
      <c r="B65" s="13">
        <v>61</v>
      </c>
      <c r="C65" s="13" t="s">
        <v>13</v>
      </c>
      <c r="D65" s="52" t="s">
        <v>165</v>
      </c>
      <c r="E65" s="53" t="s">
        <v>166</v>
      </c>
      <c r="F65" s="9" t="s">
        <v>23</v>
      </c>
      <c r="G65" s="10" t="s">
        <v>116</v>
      </c>
      <c r="H65" s="59" t="s">
        <v>25</v>
      </c>
      <c r="I65" s="14">
        <v>4151577</v>
      </c>
      <c r="J65" s="25">
        <v>56652651</v>
      </c>
      <c r="K65" s="26"/>
      <c r="L65" s="55">
        <v>71733</v>
      </c>
      <c r="M65" s="18">
        <v>2</v>
      </c>
      <c r="N65" s="56">
        <v>44200</v>
      </c>
      <c r="O65" s="41"/>
      <c r="P65" s="8">
        <v>0</v>
      </c>
      <c r="Q65" s="8">
        <f t="shared" si="0"/>
        <v>4223310</v>
      </c>
    </row>
    <row r="66" spans="2:17" x14ac:dyDescent="0.25">
      <c r="B66" s="58">
        <v>62</v>
      </c>
      <c r="C66" s="13" t="s">
        <v>13</v>
      </c>
      <c r="D66" s="52" t="s">
        <v>167</v>
      </c>
      <c r="E66" s="53" t="s">
        <v>168</v>
      </c>
      <c r="F66" s="9" t="s">
        <v>23</v>
      </c>
      <c r="G66" s="10" t="s">
        <v>116</v>
      </c>
      <c r="H66" s="59" t="s">
        <v>59</v>
      </c>
      <c r="I66" s="14">
        <v>47523</v>
      </c>
      <c r="J66" s="25">
        <v>56652651</v>
      </c>
      <c r="K66" s="26"/>
      <c r="L66" s="55">
        <v>13924</v>
      </c>
      <c r="M66" s="18">
        <v>2</v>
      </c>
      <c r="N66" s="56">
        <v>44200</v>
      </c>
      <c r="O66" s="41"/>
      <c r="P66" s="8">
        <v>0</v>
      </c>
      <c r="Q66" s="8">
        <f t="shared" si="0"/>
        <v>61447</v>
      </c>
    </row>
    <row r="67" spans="2:17" x14ac:dyDescent="0.25">
      <c r="B67" s="13">
        <v>63</v>
      </c>
      <c r="C67" s="13" t="s">
        <v>13</v>
      </c>
      <c r="D67" s="52" t="s">
        <v>169</v>
      </c>
      <c r="E67" s="53" t="s">
        <v>170</v>
      </c>
      <c r="F67" s="9" t="s">
        <v>23</v>
      </c>
      <c r="G67" s="10" t="s">
        <v>71</v>
      </c>
      <c r="H67" s="59" t="s">
        <v>59</v>
      </c>
      <c r="I67" s="14">
        <v>1007</v>
      </c>
      <c r="J67" s="25">
        <v>56652651</v>
      </c>
      <c r="K67" s="26"/>
      <c r="L67" s="55">
        <v>167490</v>
      </c>
      <c r="M67" s="18">
        <v>2</v>
      </c>
      <c r="N67" s="56">
        <v>44200</v>
      </c>
      <c r="O67" s="41"/>
      <c r="P67" s="8">
        <f>+[1]Proyectos!$G$25</f>
        <v>32357</v>
      </c>
      <c r="Q67" s="8">
        <f t="shared" si="0"/>
        <v>200854</v>
      </c>
    </row>
    <row r="68" spans="2:17" x14ac:dyDescent="0.25">
      <c r="B68" s="58">
        <v>64</v>
      </c>
      <c r="C68" s="13" t="s">
        <v>13</v>
      </c>
      <c r="D68" s="52" t="s">
        <v>171</v>
      </c>
      <c r="E68" s="53" t="s">
        <v>172</v>
      </c>
      <c r="F68" s="9" t="s">
        <v>23</v>
      </c>
      <c r="G68" s="10" t="s">
        <v>62</v>
      </c>
      <c r="H68" s="59" t="s">
        <v>25</v>
      </c>
      <c r="I68" s="14">
        <v>588886</v>
      </c>
      <c r="J68" s="25">
        <v>56652651</v>
      </c>
      <c r="K68" s="26"/>
      <c r="L68" s="55">
        <v>205289</v>
      </c>
      <c r="M68" s="18">
        <v>2</v>
      </c>
      <c r="N68" s="56">
        <v>44200</v>
      </c>
      <c r="O68" s="41"/>
      <c r="P68" s="8">
        <v>0</v>
      </c>
      <c r="Q68" s="8">
        <f t="shared" si="0"/>
        <v>794175</v>
      </c>
    </row>
    <row r="69" spans="2:17" x14ac:dyDescent="0.25">
      <c r="B69" s="13">
        <v>65</v>
      </c>
      <c r="C69" s="13" t="s">
        <v>13</v>
      </c>
      <c r="D69" s="52" t="s">
        <v>173</v>
      </c>
      <c r="E69" s="53" t="s">
        <v>174</v>
      </c>
      <c r="F69" s="9" t="s">
        <v>23</v>
      </c>
      <c r="G69" s="10" t="s">
        <v>175</v>
      </c>
      <c r="H69" s="59" t="s">
        <v>25</v>
      </c>
      <c r="I69" s="14">
        <v>320689</v>
      </c>
      <c r="J69" s="25">
        <v>56652651</v>
      </c>
      <c r="K69" s="26"/>
      <c r="L69" s="55">
        <v>50000</v>
      </c>
      <c r="M69" s="18">
        <v>2</v>
      </c>
      <c r="N69" s="56">
        <v>44200</v>
      </c>
      <c r="O69" s="41"/>
      <c r="P69" s="8">
        <v>0</v>
      </c>
      <c r="Q69" s="8">
        <f t="shared" si="0"/>
        <v>370689</v>
      </c>
    </row>
    <row r="70" spans="2:17" x14ac:dyDescent="0.25">
      <c r="B70" s="156" t="s">
        <v>0</v>
      </c>
      <c r="C70" s="157"/>
      <c r="D70" s="157"/>
      <c r="E70" s="157"/>
      <c r="F70" s="157"/>
      <c r="G70" s="157"/>
      <c r="H70" s="158"/>
      <c r="I70" s="5">
        <f>SUM(I5:I69)</f>
        <v>20328592</v>
      </c>
      <c r="J70" s="5">
        <v>0</v>
      </c>
      <c r="K70" s="5">
        <f>SUM(K5:K69)</f>
        <v>0</v>
      </c>
      <c r="L70" s="5">
        <f>SUM(L5:L69)</f>
        <v>11734353</v>
      </c>
      <c r="M70" s="7"/>
      <c r="N70" s="7"/>
      <c r="O70" s="50"/>
      <c r="P70" s="5">
        <f>SUM(P5:P69)</f>
        <v>51955670</v>
      </c>
      <c r="Q70" s="5">
        <f>SUM(Q5:Q69)</f>
        <v>84018615</v>
      </c>
    </row>
  </sheetData>
  <mergeCells count="4">
    <mergeCell ref="B1:N2"/>
    <mergeCell ref="L3:N3"/>
    <mergeCell ref="P3:Q3"/>
    <mergeCell ref="B70:H70"/>
  </mergeCells>
  <conditionalFormatting sqref="D5:D62">
    <cfRule type="duplicateValues" dxfId="4" priority="3"/>
  </conditionalFormatting>
  <conditionalFormatting sqref="D64:D69">
    <cfRule type="duplicateValues" dxfId="3" priority="2"/>
  </conditionalFormatting>
  <conditionalFormatting sqref="D64:D69">
    <cfRule type="duplicateValues" dxfId="2" priority="1"/>
  </conditionalFormatting>
  <conditionalFormatting sqref="D63">
    <cfRule type="duplicateValues" dxfId="1" priority="4"/>
  </conditionalFormatting>
  <conditionalFormatting sqref="D5:D63">
    <cfRule type="duplicateValues" dxfId="0" priority="5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"/>
  <sheetViews>
    <sheetView workbookViewId="0">
      <selection activeCell="A10" sqref="A10:XFD81"/>
    </sheetView>
  </sheetViews>
  <sheetFormatPr baseColWidth="10" defaultRowHeight="15" x14ac:dyDescent="0.25"/>
  <cols>
    <col min="1" max="16384" width="11.42578125" style="30"/>
  </cols>
  <sheetData>
    <row r="1" spans="1:17" s="34" customFormat="1" ht="18.75" customHeight="1" x14ac:dyDescent="0.2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33"/>
    </row>
    <row r="2" spans="1:17" s="34" customFormat="1" ht="11.25" x14ac:dyDescent="0.2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17" s="1" customFormat="1" ht="15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54"/>
      <c r="N3" s="155"/>
      <c r="O3" s="27"/>
      <c r="P3" s="153" t="s">
        <v>12</v>
      </c>
      <c r="Q3" s="154"/>
    </row>
    <row r="4" spans="1:17" s="16" customFormat="1" ht="55.5" customHeight="1" x14ac:dyDescent="0.25">
      <c r="B4" s="31" t="s">
        <v>11</v>
      </c>
      <c r="C4" s="32" t="s">
        <v>10</v>
      </c>
      <c r="D4" s="20" t="s">
        <v>9</v>
      </c>
      <c r="E4" s="20" t="s">
        <v>8</v>
      </c>
      <c r="F4" s="21" t="s">
        <v>7</v>
      </c>
      <c r="G4" s="21" t="s">
        <v>6</v>
      </c>
      <c r="H4" s="21" t="s">
        <v>5</v>
      </c>
      <c r="I4" s="21" t="s">
        <v>4</v>
      </c>
      <c r="J4" s="21" t="s">
        <v>3</v>
      </c>
      <c r="K4" s="21" t="s">
        <v>2</v>
      </c>
      <c r="L4" s="22" t="s">
        <v>18</v>
      </c>
      <c r="M4" s="22" t="s">
        <v>19</v>
      </c>
      <c r="N4" s="22" t="s">
        <v>14</v>
      </c>
      <c r="O4" s="23"/>
      <c r="P4" s="19" t="s">
        <v>16</v>
      </c>
      <c r="Q4" s="24" t="s">
        <v>1</v>
      </c>
    </row>
    <row r="5" spans="1:17" s="43" customFormat="1" ht="11.25" x14ac:dyDescent="0.25">
      <c r="B5" s="37">
        <v>1</v>
      </c>
      <c r="C5" s="37" t="s">
        <v>13</v>
      </c>
      <c r="D5" s="37"/>
      <c r="E5" s="38"/>
      <c r="F5" s="38"/>
      <c r="G5" s="38"/>
      <c r="H5" s="38"/>
      <c r="I5" s="39"/>
      <c r="J5" s="40"/>
      <c r="K5" s="40"/>
      <c r="L5" s="40"/>
      <c r="M5" s="38"/>
      <c r="N5" s="38"/>
      <c r="O5" s="41"/>
      <c r="P5" s="42"/>
      <c r="Q5" s="42">
        <f>+I5+L5+P5</f>
        <v>0</v>
      </c>
    </row>
    <row r="6" spans="1:17" s="43" customFormat="1" ht="11.25" x14ac:dyDescent="0.25">
      <c r="B6" s="37">
        <v>2</v>
      </c>
      <c r="C6" s="37" t="s">
        <v>13</v>
      </c>
      <c r="D6" s="45"/>
      <c r="E6" s="46"/>
      <c r="F6" s="46"/>
      <c r="G6" s="46"/>
      <c r="H6" s="46"/>
      <c r="I6" s="39"/>
      <c r="J6" s="47"/>
      <c r="K6" s="47"/>
      <c r="L6" s="47"/>
      <c r="M6" s="46"/>
      <c r="N6" s="46"/>
      <c r="O6" s="41"/>
      <c r="P6" s="42"/>
      <c r="Q6" s="42">
        <f t="shared" ref="Q6:Q7" si="0">+I6+L6+P6</f>
        <v>0</v>
      </c>
    </row>
    <row r="7" spans="1:17" s="43" customFormat="1" ht="11.25" x14ac:dyDescent="0.25">
      <c r="B7" s="37">
        <v>3</v>
      </c>
      <c r="C7" s="37" t="s">
        <v>13</v>
      </c>
      <c r="D7" s="44"/>
      <c r="E7" s="38"/>
      <c r="F7" s="38"/>
      <c r="G7" s="38"/>
      <c r="H7" s="38"/>
      <c r="I7" s="39"/>
      <c r="J7" s="40"/>
      <c r="K7" s="40"/>
      <c r="L7" s="40"/>
      <c r="M7" s="38"/>
      <c r="N7" s="38"/>
      <c r="O7" s="41"/>
      <c r="P7" s="42"/>
      <c r="Q7" s="42">
        <f t="shared" si="0"/>
        <v>0</v>
      </c>
    </row>
    <row r="8" spans="1:17" s="34" customFormat="1" ht="15" customHeight="1" x14ac:dyDescent="0.2">
      <c r="B8" s="167" t="s">
        <v>0</v>
      </c>
      <c r="C8" s="168"/>
      <c r="D8" s="168"/>
      <c r="E8" s="168"/>
      <c r="F8" s="168"/>
      <c r="G8" s="168"/>
      <c r="H8" s="169"/>
      <c r="I8" s="48">
        <f>SUM(I5:I7)</f>
        <v>0</v>
      </c>
      <c r="J8" s="48">
        <f t="shared" ref="J8:K8" si="1">SUM(J5:J7)</f>
        <v>0</v>
      </c>
      <c r="K8" s="48">
        <f t="shared" si="1"/>
        <v>0</v>
      </c>
      <c r="L8" s="48">
        <f>SUM(L5:L7)</f>
        <v>0</v>
      </c>
      <c r="M8" s="49"/>
      <c r="N8" s="49"/>
      <c r="O8" s="50"/>
      <c r="P8" s="48">
        <f>SUM(P5:P7)</f>
        <v>0</v>
      </c>
      <c r="Q8" s="48">
        <f>SUM(Q5:Q7)</f>
        <v>0</v>
      </c>
    </row>
    <row r="9" spans="1:17" s="34" customFormat="1" ht="20.25" customHeight="1" x14ac:dyDescent="0.2">
      <c r="B9" s="170"/>
      <c r="C9" s="170"/>
      <c r="D9" s="170"/>
      <c r="E9" s="170"/>
      <c r="F9" s="35"/>
      <c r="G9" s="35"/>
      <c r="O9" s="51"/>
    </row>
    <row r="10" spans="1:17" s="34" customFormat="1" ht="11.25" x14ac:dyDescent="0.2"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51"/>
    </row>
  </sheetData>
  <mergeCells count="6">
    <mergeCell ref="B10:N10"/>
    <mergeCell ref="B1:N2"/>
    <mergeCell ref="L3:N3"/>
    <mergeCell ref="P3:Q3"/>
    <mergeCell ref="B8:H8"/>
    <mergeCell ref="B9:E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B1004"/>
  <sheetViews>
    <sheetView topLeftCell="A9" workbookViewId="0">
      <selection activeCell="A103" sqref="A103:XFD103"/>
    </sheetView>
  </sheetViews>
  <sheetFormatPr baseColWidth="10" defaultRowHeight="11.25" x14ac:dyDescent="0.2"/>
  <cols>
    <col min="1" max="1" width="6.140625" style="34" customWidth="1"/>
    <col min="2" max="2" width="4.42578125" style="3" customWidth="1"/>
    <col min="3" max="3" width="9.85546875" style="1" customWidth="1"/>
    <col min="4" max="4" width="9.28515625" style="3" customWidth="1"/>
    <col min="5" max="5" width="56.7109375" style="1" customWidth="1"/>
    <col min="6" max="6" width="11.28515625" style="1" customWidth="1"/>
    <col min="7" max="7" width="12.28515625" style="1" customWidth="1"/>
    <col min="8" max="8" width="9.7109375" style="1" customWidth="1"/>
    <col min="9" max="9" width="12" style="1" customWidth="1"/>
    <col min="10" max="14" width="12.7109375" style="1" customWidth="1"/>
    <col min="15" max="15" width="3.5703125" style="1" customWidth="1"/>
    <col min="16" max="17" width="11.42578125" style="1"/>
    <col min="18" max="54" width="11.42578125" style="34"/>
    <col min="55" max="16384" width="11.42578125" style="1"/>
  </cols>
  <sheetData>
    <row r="1" spans="1:54" hidden="1" x14ac:dyDescent="0.2">
      <c r="B1" s="160"/>
      <c r="C1" s="160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28"/>
    </row>
    <row r="2" spans="1:54" hidden="1" x14ac:dyDescent="0.2"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28"/>
    </row>
    <row r="3" spans="1:54" ht="12.75" hidden="1" customHeight="1" x14ac:dyDescent="0.2"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29"/>
    </row>
    <row r="4" spans="1:54" ht="21.75" hidden="1" customHeight="1" x14ac:dyDescent="0.2"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29"/>
    </row>
    <row r="5" spans="1:54" ht="11.25" hidden="1" customHeight="1" x14ac:dyDescent="0.2"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29"/>
    </row>
    <row r="6" spans="1:54" ht="15" hidden="1" customHeight="1" x14ac:dyDescent="0.2"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  <c r="N6" s="162"/>
      <c r="O6" s="29"/>
    </row>
    <row r="7" spans="1:54" ht="21" hidden="1" customHeight="1" x14ac:dyDescent="0.2"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29"/>
    </row>
    <row r="8" spans="1:54" ht="16.5" hidden="1" customHeight="1" x14ac:dyDescent="0.2"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29"/>
    </row>
    <row r="9" spans="1:54" s="34" customFormat="1" ht="18.75" customHeight="1" x14ac:dyDescent="0.2">
      <c r="B9" s="166" t="s">
        <v>17</v>
      </c>
      <c r="C9" s="166"/>
      <c r="D9" s="166"/>
      <c r="E9" s="166"/>
      <c r="F9" s="166"/>
      <c r="G9" s="166"/>
      <c r="H9" s="166"/>
      <c r="I9" s="166"/>
      <c r="J9" s="166"/>
      <c r="K9" s="166"/>
      <c r="L9" s="166"/>
      <c r="M9" s="166"/>
      <c r="N9" s="166"/>
      <c r="O9" s="33"/>
    </row>
    <row r="10" spans="1:54" s="34" customFormat="1" x14ac:dyDescent="0.2">
      <c r="B10" s="166"/>
      <c r="C10" s="166"/>
      <c r="D10" s="166"/>
      <c r="E10" s="166"/>
      <c r="F10" s="166"/>
      <c r="G10" s="166"/>
      <c r="H10" s="166"/>
      <c r="I10" s="166"/>
      <c r="J10" s="166"/>
      <c r="K10" s="166"/>
      <c r="L10" s="166"/>
      <c r="M10" s="166"/>
      <c r="N10" s="166"/>
    </row>
    <row r="11" spans="1:54" ht="15" customHeight="1" x14ac:dyDescent="0.2">
      <c r="B11" s="35"/>
      <c r="C11" s="34"/>
      <c r="D11" s="35"/>
      <c r="E11" s="34"/>
      <c r="F11" s="34"/>
      <c r="G11" s="34"/>
      <c r="H11" s="34"/>
      <c r="I11" s="34"/>
      <c r="J11" s="34"/>
      <c r="K11" s="34"/>
      <c r="L11" s="153" t="s">
        <v>15</v>
      </c>
      <c r="M11" s="154"/>
      <c r="N11" s="155"/>
      <c r="O11" s="28"/>
      <c r="P11" s="153" t="s">
        <v>12</v>
      </c>
      <c r="Q11" s="154"/>
    </row>
    <row r="12" spans="1:54" s="16" customFormat="1" ht="55.5" customHeight="1" x14ac:dyDescent="0.25">
      <c r="A12" s="43"/>
      <c r="B12" s="20" t="s">
        <v>11</v>
      </c>
      <c r="C12" s="19" t="s">
        <v>10</v>
      </c>
      <c r="D12" s="20" t="s">
        <v>9</v>
      </c>
      <c r="E12" s="20" t="s">
        <v>8</v>
      </c>
      <c r="F12" s="21" t="s">
        <v>7</v>
      </c>
      <c r="G12" s="21" t="s">
        <v>6</v>
      </c>
      <c r="H12" s="21" t="s">
        <v>5</v>
      </c>
      <c r="I12" s="21" t="s">
        <v>4</v>
      </c>
      <c r="J12" s="21" t="s">
        <v>3</v>
      </c>
      <c r="K12" s="21" t="s">
        <v>2</v>
      </c>
      <c r="L12" s="22" t="s">
        <v>18</v>
      </c>
      <c r="M12" s="22" t="s">
        <v>19</v>
      </c>
      <c r="N12" s="22" t="s">
        <v>14</v>
      </c>
      <c r="O12" s="23"/>
      <c r="P12" s="19" t="s">
        <v>16</v>
      </c>
      <c r="Q12" s="24" t="s">
        <v>1</v>
      </c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</row>
    <row r="13" spans="1:54" s="16" customFormat="1" ht="22.5" x14ac:dyDescent="0.25">
      <c r="A13" s="43"/>
      <c r="B13" s="13">
        <v>1</v>
      </c>
      <c r="C13" s="13" t="s">
        <v>13</v>
      </c>
      <c r="D13" s="63">
        <v>30076653</v>
      </c>
      <c r="E13" s="9" t="s">
        <v>297</v>
      </c>
      <c r="F13" s="9" t="s">
        <v>298</v>
      </c>
      <c r="G13" s="9" t="s">
        <v>299</v>
      </c>
      <c r="H13" s="9" t="s">
        <v>179</v>
      </c>
      <c r="I13" s="14">
        <v>876710</v>
      </c>
      <c r="J13" s="64">
        <v>375375</v>
      </c>
      <c r="K13" s="25"/>
      <c r="L13" s="64">
        <v>309565</v>
      </c>
      <c r="M13" s="18">
        <v>1</v>
      </c>
      <c r="N13" s="65">
        <v>44207</v>
      </c>
      <c r="O13" s="15"/>
      <c r="P13" s="64">
        <v>309565</v>
      </c>
      <c r="Q13" s="8">
        <f>+I13+L13+P13</f>
        <v>1495840</v>
      </c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</row>
    <row r="14" spans="1:54" s="16" customFormat="1" x14ac:dyDescent="0.25">
      <c r="A14" s="43"/>
      <c r="B14" s="58">
        <v>2</v>
      </c>
      <c r="C14" s="13" t="s">
        <v>13</v>
      </c>
      <c r="D14" s="63">
        <v>30081565</v>
      </c>
      <c r="E14" s="10" t="s">
        <v>300</v>
      </c>
      <c r="F14" s="9" t="s">
        <v>298</v>
      </c>
      <c r="G14" s="10" t="s">
        <v>301</v>
      </c>
      <c r="H14" s="9" t="s">
        <v>179</v>
      </c>
      <c r="I14" s="14">
        <v>0</v>
      </c>
      <c r="J14" s="66">
        <v>20000</v>
      </c>
      <c r="K14" s="26"/>
      <c r="L14" s="66">
        <v>2</v>
      </c>
      <c r="M14" s="17">
        <v>1</v>
      </c>
      <c r="N14" s="65">
        <v>44207</v>
      </c>
      <c r="O14" s="15"/>
      <c r="P14" s="66">
        <v>2</v>
      </c>
      <c r="Q14" s="8">
        <f t="shared" ref="Q14:Q77" si="0">+I14+L14+P14</f>
        <v>4</v>
      </c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</row>
    <row r="15" spans="1:54" s="16" customFormat="1" ht="22.5" x14ac:dyDescent="0.25">
      <c r="A15" s="43"/>
      <c r="B15" s="13">
        <v>3</v>
      </c>
      <c r="C15" s="13" t="s">
        <v>13</v>
      </c>
      <c r="D15" s="63">
        <v>30116594</v>
      </c>
      <c r="E15" s="10" t="s">
        <v>302</v>
      </c>
      <c r="F15" s="9" t="s">
        <v>298</v>
      </c>
      <c r="G15" s="10" t="s">
        <v>299</v>
      </c>
      <c r="H15" s="9" t="s">
        <v>179</v>
      </c>
      <c r="I15" s="14">
        <v>9311872</v>
      </c>
      <c r="J15" s="66">
        <v>1488374</v>
      </c>
      <c r="K15" s="26"/>
      <c r="L15" s="66">
        <v>1444864</v>
      </c>
      <c r="M15" s="17">
        <v>1</v>
      </c>
      <c r="N15" s="65">
        <v>44207</v>
      </c>
      <c r="O15" s="15"/>
      <c r="P15" s="66">
        <v>1444864</v>
      </c>
      <c r="Q15" s="8">
        <f t="shared" si="0"/>
        <v>12201600</v>
      </c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</row>
    <row r="16" spans="1:54" s="16" customFormat="1" x14ac:dyDescent="0.25">
      <c r="A16" s="43"/>
      <c r="B16" s="58">
        <v>4</v>
      </c>
      <c r="C16" s="13" t="s">
        <v>13</v>
      </c>
      <c r="D16" s="63">
        <v>30119213</v>
      </c>
      <c r="E16" s="10" t="s">
        <v>303</v>
      </c>
      <c r="F16" s="9" t="s">
        <v>298</v>
      </c>
      <c r="G16" s="10" t="s">
        <v>304</v>
      </c>
      <c r="H16" s="9" t="s">
        <v>179</v>
      </c>
      <c r="I16" s="14">
        <v>1437110</v>
      </c>
      <c r="J16" s="66">
        <v>12026</v>
      </c>
      <c r="K16" s="26"/>
      <c r="L16" s="66">
        <v>56680</v>
      </c>
      <c r="M16" s="17">
        <v>1</v>
      </c>
      <c r="N16" s="65">
        <v>44207</v>
      </c>
      <c r="O16" s="15"/>
      <c r="P16" s="66">
        <v>56680</v>
      </c>
      <c r="Q16" s="8">
        <f t="shared" si="0"/>
        <v>1550470</v>
      </c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</row>
    <row r="17" spans="1:54" s="16" customFormat="1" x14ac:dyDescent="0.25">
      <c r="A17" s="43"/>
      <c r="B17" s="13">
        <v>5</v>
      </c>
      <c r="C17" s="13" t="s">
        <v>13</v>
      </c>
      <c r="D17" s="63">
        <v>30125308</v>
      </c>
      <c r="E17" s="10" t="s">
        <v>305</v>
      </c>
      <c r="F17" s="9" t="s">
        <v>298</v>
      </c>
      <c r="G17" s="10" t="s">
        <v>306</v>
      </c>
      <c r="H17" s="9" t="s">
        <v>179</v>
      </c>
      <c r="I17" s="14">
        <v>1587709</v>
      </c>
      <c r="J17" s="66">
        <v>7483</v>
      </c>
      <c r="K17" s="26"/>
      <c r="L17" s="66">
        <v>1800</v>
      </c>
      <c r="M17" s="17">
        <v>1</v>
      </c>
      <c r="N17" s="65">
        <v>44207</v>
      </c>
      <c r="O17" s="15"/>
      <c r="P17" s="66">
        <v>1800</v>
      </c>
      <c r="Q17" s="8">
        <f t="shared" si="0"/>
        <v>1591309</v>
      </c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</row>
    <row r="18" spans="1:54" s="16" customFormat="1" x14ac:dyDescent="0.25">
      <c r="A18" s="43"/>
      <c r="B18" s="58">
        <v>6</v>
      </c>
      <c r="C18" s="13" t="s">
        <v>13</v>
      </c>
      <c r="D18" s="63">
        <v>30130471</v>
      </c>
      <c r="E18" s="10" t="s">
        <v>307</v>
      </c>
      <c r="F18" s="9" t="s">
        <v>298</v>
      </c>
      <c r="G18" s="10" t="s">
        <v>306</v>
      </c>
      <c r="H18" s="9" t="s">
        <v>179</v>
      </c>
      <c r="I18" s="14">
        <v>0</v>
      </c>
      <c r="J18" s="66">
        <v>965580</v>
      </c>
      <c r="K18" s="26"/>
      <c r="L18" s="66">
        <v>1234</v>
      </c>
      <c r="M18" s="17">
        <v>1</v>
      </c>
      <c r="N18" s="65">
        <v>44207</v>
      </c>
      <c r="O18" s="15"/>
      <c r="P18" s="66">
        <v>1234</v>
      </c>
      <c r="Q18" s="8">
        <f t="shared" si="0"/>
        <v>2468</v>
      </c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</row>
    <row r="19" spans="1:54" s="16" customFormat="1" ht="22.5" x14ac:dyDescent="0.25">
      <c r="A19" s="43"/>
      <c r="B19" s="13">
        <v>7</v>
      </c>
      <c r="C19" s="13" t="s">
        <v>13</v>
      </c>
      <c r="D19" s="63">
        <v>30137224</v>
      </c>
      <c r="E19" s="10" t="s">
        <v>308</v>
      </c>
      <c r="F19" s="9" t="s">
        <v>298</v>
      </c>
      <c r="G19" s="10" t="s">
        <v>299</v>
      </c>
      <c r="H19" s="9" t="s">
        <v>179</v>
      </c>
      <c r="I19" s="14">
        <v>44722</v>
      </c>
      <c r="J19" s="66">
        <v>8820000</v>
      </c>
      <c r="K19" s="26"/>
      <c r="L19" s="66">
        <v>626000</v>
      </c>
      <c r="M19" s="17" t="s">
        <v>309</v>
      </c>
      <c r="N19" s="67" t="s">
        <v>310</v>
      </c>
      <c r="O19" s="15"/>
      <c r="P19" s="66">
        <v>626000</v>
      </c>
      <c r="Q19" s="8">
        <f t="shared" si="0"/>
        <v>1296722</v>
      </c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</row>
    <row r="20" spans="1:54" s="16" customFormat="1" x14ac:dyDescent="0.25">
      <c r="A20" s="43"/>
      <c r="B20" s="58">
        <v>8</v>
      </c>
      <c r="C20" s="13" t="s">
        <v>13</v>
      </c>
      <c r="D20" s="63">
        <v>30179022</v>
      </c>
      <c r="E20" s="10" t="s">
        <v>311</v>
      </c>
      <c r="F20" s="9" t="s">
        <v>298</v>
      </c>
      <c r="G20" s="10" t="s">
        <v>312</v>
      </c>
      <c r="H20" s="9" t="s">
        <v>179</v>
      </c>
      <c r="I20" s="14">
        <v>0</v>
      </c>
      <c r="J20" s="66">
        <v>154314</v>
      </c>
      <c r="K20" s="26"/>
      <c r="L20" s="66">
        <v>4</v>
      </c>
      <c r="M20" s="17">
        <v>1</v>
      </c>
      <c r="N20" s="65">
        <v>44207</v>
      </c>
      <c r="O20" s="15"/>
      <c r="P20" s="66">
        <v>4</v>
      </c>
      <c r="Q20" s="8">
        <f t="shared" si="0"/>
        <v>8</v>
      </c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</row>
    <row r="21" spans="1:54" s="16" customFormat="1" x14ac:dyDescent="0.25">
      <c r="A21" s="43"/>
      <c r="B21" s="13">
        <v>9</v>
      </c>
      <c r="C21" s="13" t="s">
        <v>13</v>
      </c>
      <c r="D21" s="63">
        <v>30187822</v>
      </c>
      <c r="E21" s="10" t="s">
        <v>313</v>
      </c>
      <c r="F21" s="9" t="s">
        <v>298</v>
      </c>
      <c r="G21" s="10" t="s">
        <v>306</v>
      </c>
      <c r="H21" s="9" t="s">
        <v>179</v>
      </c>
      <c r="I21" s="14">
        <v>0</v>
      </c>
      <c r="J21" s="66">
        <v>296463</v>
      </c>
      <c r="K21" s="26"/>
      <c r="L21" s="66">
        <v>1503</v>
      </c>
      <c r="M21" s="17" t="s">
        <v>314</v>
      </c>
      <c r="N21" s="65">
        <v>44207</v>
      </c>
      <c r="O21" s="15"/>
      <c r="P21" s="66">
        <v>1503</v>
      </c>
      <c r="Q21" s="8">
        <f t="shared" si="0"/>
        <v>3006</v>
      </c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</row>
    <row r="22" spans="1:54" s="16" customFormat="1" x14ac:dyDescent="0.25">
      <c r="A22" s="43"/>
      <c r="B22" s="58">
        <v>10</v>
      </c>
      <c r="C22" s="13" t="s">
        <v>13</v>
      </c>
      <c r="D22" s="63">
        <v>30255172</v>
      </c>
      <c r="E22" s="10" t="s">
        <v>315</v>
      </c>
      <c r="F22" s="9" t="s">
        <v>298</v>
      </c>
      <c r="G22" s="10" t="s">
        <v>306</v>
      </c>
      <c r="H22" s="9" t="s">
        <v>179</v>
      </c>
      <c r="I22" s="14">
        <v>1431672</v>
      </c>
      <c r="J22" s="66">
        <v>1099644</v>
      </c>
      <c r="K22" s="26"/>
      <c r="L22" s="66">
        <v>629363</v>
      </c>
      <c r="M22" s="17">
        <v>1</v>
      </c>
      <c r="N22" s="65">
        <v>44207</v>
      </c>
      <c r="O22" s="15"/>
      <c r="P22" s="66">
        <v>629363</v>
      </c>
      <c r="Q22" s="8">
        <f t="shared" si="0"/>
        <v>2690398</v>
      </c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</row>
    <row r="23" spans="1:54" s="16" customFormat="1" x14ac:dyDescent="0.25">
      <c r="A23" s="43"/>
      <c r="B23" s="13">
        <v>11</v>
      </c>
      <c r="C23" s="13" t="s">
        <v>13</v>
      </c>
      <c r="D23" s="63">
        <v>30310124</v>
      </c>
      <c r="E23" s="10" t="s">
        <v>316</v>
      </c>
      <c r="F23" s="9" t="s">
        <v>298</v>
      </c>
      <c r="G23" s="10" t="s">
        <v>301</v>
      </c>
      <c r="H23" s="9" t="s">
        <v>179</v>
      </c>
      <c r="I23" s="14">
        <v>59330605</v>
      </c>
      <c r="J23" s="66">
        <v>4128261</v>
      </c>
      <c r="K23" s="26"/>
      <c r="L23" s="66">
        <v>2563060</v>
      </c>
      <c r="M23" s="17">
        <v>1</v>
      </c>
      <c r="N23" s="65">
        <v>44207</v>
      </c>
      <c r="O23" s="15"/>
      <c r="P23" s="66">
        <v>2563060</v>
      </c>
      <c r="Q23" s="8">
        <f t="shared" si="0"/>
        <v>64456725</v>
      </c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</row>
    <row r="24" spans="1:54" s="16" customFormat="1" x14ac:dyDescent="0.25">
      <c r="A24" s="43"/>
      <c r="B24" s="58">
        <v>12</v>
      </c>
      <c r="C24" s="13" t="s">
        <v>13</v>
      </c>
      <c r="D24" s="63">
        <v>30380938</v>
      </c>
      <c r="E24" s="10" t="s">
        <v>317</v>
      </c>
      <c r="F24" s="9" t="s">
        <v>298</v>
      </c>
      <c r="G24" s="10" t="s">
        <v>304</v>
      </c>
      <c r="H24" s="9" t="s">
        <v>179</v>
      </c>
      <c r="I24" s="14">
        <v>443308</v>
      </c>
      <c r="J24" s="66">
        <v>240461</v>
      </c>
      <c r="K24" s="26"/>
      <c r="L24" s="66">
        <v>100859</v>
      </c>
      <c r="M24" s="17">
        <v>1</v>
      </c>
      <c r="N24" s="65">
        <v>44207</v>
      </c>
      <c r="O24" s="15"/>
      <c r="P24" s="66">
        <v>100859</v>
      </c>
      <c r="Q24" s="8">
        <f t="shared" si="0"/>
        <v>645026</v>
      </c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</row>
    <row r="25" spans="1:54" s="16" customFormat="1" x14ac:dyDescent="0.25">
      <c r="A25" s="43"/>
      <c r="B25" s="13">
        <v>13</v>
      </c>
      <c r="C25" s="13" t="s">
        <v>13</v>
      </c>
      <c r="D25" s="63">
        <v>30400822</v>
      </c>
      <c r="E25" s="10" t="s">
        <v>318</v>
      </c>
      <c r="F25" s="9" t="s">
        <v>298</v>
      </c>
      <c r="G25" s="10" t="s">
        <v>306</v>
      </c>
      <c r="H25" s="9" t="s">
        <v>179</v>
      </c>
      <c r="I25" s="14">
        <v>261205</v>
      </c>
      <c r="J25" s="66">
        <v>649885</v>
      </c>
      <c r="K25" s="26"/>
      <c r="L25" s="66">
        <v>542282</v>
      </c>
      <c r="M25" s="17">
        <v>1</v>
      </c>
      <c r="N25" s="65">
        <v>44207</v>
      </c>
      <c r="O25" s="15"/>
      <c r="P25" s="66">
        <v>542282</v>
      </c>
      <c r="Q25" s="8">
        <f t="shared" si="0"/>
        <v>1345769</v>
      </c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</row>
    <row r="26" spans="1:54" s="16" customFormat="1" x14ac:dyDescent="0.25">
      <c r="A26" s="43"/>
      <c r="B26" s="58">
        <v>14</v>
      </c>
      <c r="C26" s="13" t="s">
        <v>13</v>
      </c>
      <c r="D26" s="63">
        <v>30406024</v>
      </c>
      <c r="E26" s="10" t="s">
        <v>319</v>
      </c>
      <c r="F26" s="9" t="s">
        <v>298</v>
      </c>
      <c r="G26" s="10" t="s">
        <v>301</v>
      </c>
      <c r="H26" s="9" t="s">
        <v>179</v>
      </c>
      <c r="I26" s="14">
        <v>750803</v>
      </c>
      <c r="J26" s="66">
        <v>53730</v>
      </c>
      <c r="K26" s="26"/>
      <c r="L26" s="66">
        <v>44021</v>
      </c>
      <c r="M26" s="17">
        <v>1</v>
      </c>
      <c r="N26" s="65">
        <v>44207</v>
      </c>
      <c r="O26" s="15"/>
      <c r="P26" s="66">
        <v>44021</v>
      </c>
      <c r="Q26" s="8">
        <f t="shared" si="0"/>
        <v>838845</v>
      </c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</row>
    <row r="27" spans="1:54" s="16" customFormat="1" x14ac:dyDescent="0.25">
      <c r="A27" s="43"/>
      <c r="B27" s="13">
        <v>15</v>
      </c>
      <c r="C27" s="13" t="s">
        <v>13</v>
      </c>
      <c r="D27" s="63">
        <v>30447940</v>
      </c>
      <c r="E27" s="10" t="s">
        <v>320</v>
      </c>
      <c r="F27" s="9" t="s">
        <v>298</v>
      </c>
      <c r="G27" s="10" t="s">
        <v>306</v>
      </c>
      <c r="H27" s="9" t="s">
        <v>179</v>
      </c>
      <c r="I27" s="14">
        <v>594365</v>
      </c>
      <c r="J27" s="66">
        <v>36473</v>
      </c>
      <c r="K27" s="26"/>
      <c r="L27" s="66">
        <v>27554</v>
      </c>
      <c r="M27" s="17">
        <v>1</v>
      </c>
      <c r="N27" s="65">
        <v>44207</v>
      </c>
      <c r="O27" s="15"/>
      <c r="P27" s="66">
        <v>27554</v>
      </c>
      <c r="Q27" s="8">
        <f t="shared" si="0"/>
        <v>649473</v>
      </c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</row>
    <row r="28" spans="1:54" s="16" customFormat="1" x14ac:dyDescent="0.25">
      <c r="A28" s="43"/>
      <c r="B28" s="58">
        <v>16</v>
      </c>
      <c r="C28" s="13" t="s">
        <v>13</v>
      </c>
      <c r="D28" s="63">
        <v>30452024</v>
      </c>
      <c r="E28" s="10" t="s">
        <v>321</v>
      </c>
      <c r="F28" s="9" t="s">
        <v>298</v>
      </c>
      <c r="G28" s="10" t="s">
        <v>306</v>
      </c>
      <c r="H28" s="9" t="s">
        <v>179</v>
      </c>
      <c r="I28" s="14">
        <v>39007</v>
      </c>
      <c r="J28" s="66">
        <v>60619</v>
      </c>
      <c r="K28" s="26"/>
      <c r="L28" s="66">
        <v>43453</v>
      </c>
      <c r="M28" s="17">
        <v>1</v>
      </c>
      <c r="N28" s="65">
        <v>44207</v>
      </c>
      <c r="O28" s="15"/>
      <c r="P28" s="66">
        <v>43453</v>
      </c>
      <c r="Q28" s="8">
        <f t="shared" si="0"/>
        <v>125913</v>
      </c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</row>
    <row r="29" spans="1:54" s="16" customFormat="1" x14ac:dyDescent="0.25">
      <c r="A29" s="43"/>
      <c r="B29" s="13">
        <v>17</v>
      </c>
      <c r="C29" s="13" t="s">
        <v>13</v>
      </c>
      <c r="D29" s="63">
        <v>30459428</v>
      </c>
      <c r="E29" s="10" t="s">
        <v>322</v>
      </c>
      <c r="F29" s="9" t="s">
        <v>298</v>
      </c>
      <c r="G29" s="10" t="s">
        <v>304</v>
      </c>
      <c r="H29" s="9" t="s">
        <v>179</v>
      </c>
      <c r="I29" s="14">
        <v>5489</v>
      </c>
      <c r="J29" s="66">
        <v>70053</v>
      </c>
      <c r="K29" s="26"/>
      <c r="L29" s="66">
        <v>67080</v>
      </c>
      <c r="M29" s="17">
        <v>1</v>
      </c>
      <c r="N29" s="65">
        <v>44207</v>
      </c>
      <c r="O29" s="15"/>
      <c r="P29" s="66">
        <v>67080</v>
      </c>
      <c r="Q29" s="8">
        <f t="shared" si="0"/>
        <v>139649</v>
      </c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</row>
    <row r="30" spans="1:54" s="16" customFormat="1" x14ac:dyDescent="0.25">
      <c r="A30" s="43"/>
      <c r="B30" s="58">
        <v>18</v>
      </c>
      <c r="C30" s="13" t="s">
        <v>13</v>
      </c>
      <c r="D30" s="63">
        <v>30464641</v>
      </c>
      <c r="E30" s="10" t="s">
        <v>323</v>
      </c>
      <c r="F30" s="9" t="s">
        <v>298</v>
      </c>
      <c r="G30" s="10" t="s">
        <v>301</v>
      </c>
      <c r="H30" s="9" t="s">
        <v>179</v>
      </c>
      <c r="I30" s="14">
        <v>6290614</v>
      </c>
      <c r="J30" s="66">
        <v>6311745</v>
      </c>
      <c r="K30" s="26"/>
      <c r="L30" s="66">
        <v>2991350</v>
      </c>
      <c r="M30" s="17">
        <v>1</v>
      </c>
      <c r="N30" s="65">
        <v>44207</v>
      </c>
      <c r="O30" s="15"/>
      <c r="P30" s="66">
        <v>2991350</v>
      </c>
      <c r="Q30" s="8">
        <f t="shared" si="0"/>
        <v>12273314</v>
      </c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</row>
    <row r="31" spans="1:54" s="16" customFormat="1" x14ac:dyDescent="0.25">
      <c r="A31" s="43"/>
      <c r="B31" s="13">
        <v>19</v>
      </c>
      <c r="C31" s="13" t="s">
        <v>13</v>
      </c>
      <c r="D31" s="63">
        <v>30464891</v>
      </c>
      <c r="E31" s="10" t="s">
        <v>324</v>
      </c>
      <c r="F31" s="9" t="s">
        <v>298</v>
      </c>
      <c r="G31" s="10" t="s">
        <v>306</v>
      </c>
      <c r="H31" s="9" t="s">
        <v>179</v>
      </c>
      <c r="I31" s="14">
        <v>21346</v>
      </c>
      <c r="J31" s="66">
        <v>6277</v>
      </c>
      <c r="K31" s="26"/>
      <c r="L31" s="66">
        <v>3078</v>
      </c>
      <c r="M31" s="17">
        <v>1</v>
      </c>
      <c r="N31" s="65">
        <v>44207</v>
      </c>
      <c r="O31" s="15"/>
      <c r="P31" s="66">
        <v>3078</v>
      </c>
      <c r="Q31" s="8">
        <f t="shared" si="0"/>
        <v>27502</v>
      </c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</row>
    <row r="32" spans="1:54" s="16" customFormat="1" x14ac:dyDescent="0.25">
      <c r="A32" s="43"/>
      <c r="B32" s="58">
        <v>20</v>
      </c>
      <c r="C32" s="13" t="s">
        <v>13</v>
      </c>
      <c r="D32" s="63">
        <v>30468185</v>
      </c>
      <c r="E32" s="10" t="s">
        <v>325</v>
      </c>
      <c r="F32" s="9" t="s">
        <v>298</v>
      </c>
      <c r="G32" s="10" t="s">
        <v>312</v>
      </c>
      <c r="H32" s="9" t="s">
        <v>179</v>
      </c>
      <c r="I32" s="14">
        <v>959397</v>
      </c>
      <c r="J32" s="66">
        <v>268253</v>
      </c>
      <c r="K32" s="26"/>
      <c r="L32" s="66">
        <v>268254</v>
      </c>
      <c r="M32" s="17">
        <v>1</v>
      </c>
      <c r="N32" s="65">
        <v>44207</v>
      </c>
      <c r="O32" s="15"/>
      <c r="P32" s="66">
        <v>268254</v>
      </c>
      <c r="Q32" s="8">
        <f t="shared" si="0"/>
        <v>1495905</v>
      </c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</row>
    <row r="33" spans="1:54" s="16" customFormat="1" x14ac:dyDescent="0.25">
      <c r="A33" s="43"/>
      <c r="B33" s="13">
        <v>21</v>
      </c>
      <c r="C33" s="13" t="s">
        <v>13</v>
      </c>
      <c r="D33" s="63">
        <v>30469790</v>
      </c>
      <c r="E33" s="10" t="s">
        <v>326</v>
      </c>
      <c r="F33" s="9" t="s">
        <v>298</v>
      </c>
      <c r="G33" s="10" t="s">
        <v>304</v>
      </c>
      <c r="H33" s="9" t="s">
        <v>179</v>
      </c>
      <c r="I33" s="14">
        <v>371359</v>
      </c>
      <c r="J33" s="66">
        <v>83366</v>
      </c>
      <c r="K33" s="26"/>
      <c r="L33" s="66">
        <v>39724</v>
      </c>
      <c r="M33" s="17">
        <v>1</v>
      </c>
      <c r="N33" s="65">
        <v>44207</v>
      </c>
      <c r="O33" s="15"/>
      <c r="P33" s="66">
        <v>39724</v>
      </c>
      <c r="Q33" s="8">
        <f t="shared" si="0"/>
        <v>450807</v>
      </c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</row>
    <row r="34" spans="1:54" s="16" customFormat="1" x14ac:dyDescent="0.25">
      <c r="A34" s="43"/>
      <c r="B34" s="58">
        <v>22</v>
      </c>
      <c r="C34" s="13" t="s">
        <v>13</v>
      </c>
      <c r="D34" s="63">
        <v>30470391</v>
      </c>
      <c r="E34" s="10" t="s">
        <v>327</v>
      </c>
      <c r="F34" s="9" t="s">
        <v>298</v>
      </c>
      <c r="G34" s="10" t="s">
        <v>306</v>
      </c>
      <c r="H34" s="9" t="s">
        <v>179</v>
      </c>
      <c r="I34" s="14">
        <v>27462</v>
      </c>
      <c r="J34" s="66">
        <v>8216</v>
      </c>
      <c r="K34" s="26"/>
      <c r="L34" s="66">
        <v>2923</v>
      </c>
      <c r="M34" s="17">
        <v>1</v>
      </c>
      <c r="N34" s="65">
        <v>44207</v>
      </c>
      <c r="O34" s="15"/>
      <c r="P34" s="66">
        <v>2923</v>
      </c>
      <c r="Q34" s="8">
        <f t="shared" si="0"/>
        <v>33308</v>
      </c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</row>
    <row r="35" spans="1:54" s="16" customFormat="1" x14ac:dyDescent="0.25">
      <c r="A35" s="43"/>
      <c r="B35" s="13">
        <v>23</v>
      </c>
      <c r="C35" s="13" t="s">
        <v>13</v>
      </c>
      <c r="D35" s="63">
        <v>30471786</v>
      </c>
      <c r="E35" s="10" t="s">
        <v>328</v>
      </c>
      <c r="F35" s="9" t="s">
        <v>298</v>
      </c>
      <c r="G35" s="10" t="s">
        <v>306</v>
      </c>
      <c r="H35" s="9" t="s">
        <v>179</v>
      </c>
      <c r="I35" s="14">
        <v>23993</v>
      </c>
      <c r="J35" s="66">
        <v>13636</v>
      </c>
      <c r="K35" s="26"/>
      <c r="L35" s="66">
        <v>3079</v>
      </c>
      <c r="M35" s="17">
        <v>1</v>
      </c>
      <c r="N35" s="65">
        <v>44207</v>
      </c>
      <c r="O35" s="15"/>
      <c r="P35" s="66">
        <v>3079</v>
      </c>
      <c r="Q35" s="8">
        <f t="shared" si="0"/>
        <v>30151</v>
      </c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</row>
    <row r="36" spans="1:54" s="16" customFormat="1" ht="22.5" x14ac:dyDescent="0.25">
      <c r="A36" s="43"/>
      <c r="B36" s="58">
        <v>24</v>
      </c>
      <c r="C36" s="13" t="s">
        <v>13</v>
      </c>
      <c r="D36" s="63">
        <v>30471945</v>
      </c>
      <c r="E36" s="10" t="s">
        <v>329</v>
      </c>
      <c r="F36" s="9" t="s">
        <v>298</v>
      </c>
      <c r="G36" s="10" t="s">
        <v>299</v>
      </c>
      <c r="H36" s="9" t="s">
        <v>179</v>
      </c>
      <c r="I36" s="14">
        <v>1524024</v>
      </c>
      <c r="J36" s="66">
        <v>66998</v>
      </c>
      <c r="K36" s="26"/>
      <c r="L36" s="66">
        <v>65467</v>
      </c>
      <c r="M36" s="17">
        <v>1</v>
      </c>
      <c r="N36" s="65">
        <v>44207</v>
      </c>
      <c r="O36" s="15"/>
      <c r="P36" s="66">
        <v>65467</v>
      </c>
      <c r="Q36" s="8">
        <f t="shared" si="0"/>
        <v>1654958</v>
      </c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</row>
    <row r="37" spans="1:54" s="16" customFormat="1" ht="22.5" x14ac:dyDescent="0.25">
      <c r="A37" s="43"/>
      <c r="B37" s="13">
        <v>25</v>
      </c>
      <c r="C37" s="13" t="s">
        <v>13</v>
      </c>
      <c r="D37" s="63">
        <v>30472385</v>
      </c>
      <c r="E37" s="10" t="s">
        <v>330</v>
      </c>
      <c r="F37" s="9" t="s">
        <v>298</v>
      </c>
      <c r="G37" s="10" t="s">
        <v>304</v>
      </c>
      <c r="H37" s="9" t="s">
        <v>179</v>
      </c>
      <c r="I37" s="14">
        <v>1336248</v>
      </c>
      <c r="J37" s="66">
        <v>102236</v>
      </c>
      <c r="K37" s="26"/>
      <c r="L37" s="66">
        <v>40295</v>
      </c>
      <c r="M37" s="17">
        <v>1</v>
      </c>
      <c r="N37" s="65">
        <v>44207</v>
      </c>
      <c r="O37" s="15"/>
      <c r="P37" s="66">
        <v>40295</v>
      </c>
      <c r="Q37" s="8">
        <f t="shared" si="0"/>
        <v>1416838</v>
      </c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</row>
    <row r="38" spans="1:54" s="16" customFormat="1" x14ac:dyDescent="0.25">
      <c r="A38" s="43"/>
      <c r="B38" s="58">
        <v>26</v>
      </c>
      <c r="C38" s="13" t="s">
        <v>13</v>
      </c>
      <c r="D38" s="63">
        <v>30472887</v>
      </c>
      <c r="E38" s="10" t="s">
        <v>331</v>
      </c>
      <c r="F38" s="9" t="s">
        <v>298</v>
      </c>
      <c r="G38" s="10" t="s">
        <v>306</v>
      </c>
      <c r="H38" s="9" t="s">
        <v>179</v>
      </c>
      <c r="I38" s="14">
        <v>704650</v>
      </c>
      <c r="J38" s="66">
        <v>1596918</v>
      </c>
      <c r="K38" s="26"/>
      <c r="L38" s="66">
        <v>519070</v>
      </c>
      <c r="M38" s="17">
        <v>1</v>
      </c>
      <c r="N38" s="65">
        <v>44207</v>
      </c>
      <c r="O38" s="15"/>
      <c r="P38" s="66">
        <v>519070</v>
      </c>
      <c r="Q38" s="8">
        <f t="shared" si="0"/>
        <v>1742790</v>
      </c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</row>
    <row r="39" spans="1:54" s="16" customFormat="1" x14ac:dyDescent="0.25">
      <c r="A39" s="43"/>
      <c r="B39" s="13">
        <v>27</v>
      </c>
      <c r="C39" s="13" t="s">
        <v>13</v>
      </c>
      <c r="D39" s="63">
        <v>30473785</v>
      </c>
      <c r="E39" s="10" t="s">
        <v>332</v>
      </c>
      <c r="F39" s="9" t="s">
        <v>298</v>
      </c>
      <c r="G39" s="10" t="s">
        <v>304</v>
      </c>
      <c r="H39" s="9" t="s">
        <v>179</v>
      </c>
      <c r="I39" s="14">
        <v>228204</v>
      </c>
      <c r="J39" s="66">
        <v>123990</v>
      </c>
      <c r="K39" s="26"/>
      <c r="L39" s="66">
        <v>66815</v>
      </c>
      <c r="M39" s="17">
        <v>1</v>
      </c>
      <c r="N39" s="65">
        <v>44207</v>
      </c>
      <c r="O39" s="15"/>
      <c r="P39" s="66">
        <v>66815</v>
      </c>
      <c r="Q39" s="8">
        <f t="shared" si="0"/>
        <v>361834</v>
      </c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</row>
    <row r="40" spans="1:54" s="16" customFormat="1" x14ac:dyDescent="0.25">
      <c r="A40" s="43"/>
      <c r="B40" s="58">
        <v>28</v>
      </c>
      <c r="C40" s="13" t="s">
        <v>13</v>
      </c>
      <c r="D40" s="63">
        <v>30476983</v>
      </c>
      <c r="E40" s="10" t="s">
        <v>333</v>
      </c>
      <c r="F40" s="9" t="s">
        <v>298</v>
      </c>
      <c r="G40" s="10" t="s">
        <v>334</v>
      </c>
      <c r="H40" s="9" t="s">
        <v>179</v>
      </c>
      <c r="I40" s="14">
        <v>125418</v>
      </c>
      <c r="J40" s="66">
        <v>61808</v>
      </c>
      <c r="K40" s="26"/>
      <c r="L40" s="66">
        <v>125117</v>
      </c>
      <c r="M40" s="17">
        <v>1</v>
      </c>
      <c r="N40" s="65">
        <v>44207</v>
      </c>
      <c r="O40" s="15"/>
      <c r="P40" s="66">
        <v>125117</v>
      </c>
      <c r="Q40" s="8">
        <f t="shared" si="0"/>
        <v>375652</v>
      </c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</row>
    <row r="41" spans="1:54" s="16" customFormat="1" x14ac:dyDescent="0.25">
      <c r="A41" s="43"/>
      <c r="B41" s="13">
        <v>29</v>
      </c>
      <c r="C41" s="13" t="s">
        <v>13</v>
      </c>
      <c r="D41" s="63">
        <v>30478990</v>
      </c>
      <c r="E41" s="10" t="s">
        <v>335</v>
      </c>
      <c r="F41" s="9" t="s">
        <v>298</v>
      </c>
      <c r="G41" s="10" t="s">
        <v>304</v>
      </c>
      <c r="H41" s="9" t="s">
        <v>179</v>
      </c>
      <c r="I41" s="14">
        <v>25699</v>
      </c>
      <c r="J41" s="66">
        <v>127675</v>
      </c>
      <c r="K41" s="26"/>
      <c r="L41" s="66">
        <v>97277</v>
      </c>
      <c r="M41" s="17">
        <v>1</v>
      </c>
      <c r="N41" s="65">
        <v>44207</v>
      </c>
      <c r="O41" s="15"/>
      <c r="P41" s="66">
        <v>97277</v>
      </c>
      <c r="Q41" s="8">
        <f t="shared" si="0"/>
        <v>220253</v>
      </c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</row>
    <row r="42" spans="1:54" s="16" customFormat="1" x14ac:dyDescent="0.25">
      <c r="A42" s="43"/>
      <c r="B42" s="58">
        <v>30</v>
      </c>
      <c r="C42" s="13" t="s">
        <v>13</v>
      </c>
      <c r="D42" s="63">
        <v>30480796</v>
      </c>
      <c r="E42" s="10" t="s">
        <v>336</v>
      </c>
      <c r="F42" s="9" t="s">
        <v>298</v>
      </c>
      <c r="G42" s="10" t="s">
        <v>306</v>
      </c>
      <c r="H42" s="9" t="s">
        <v>179</v>
      </c>
      <c r="I42" s="14">
        <v>11712</v>
      </c>
      <c r="J42" s="66">
        <v>15479</v>
      </c>
      <c r="K42" s="26"/>
      <c r="L42" s="66">
        <v>26239</v>
      </c>
      <c r="M42" s="17">
        <v>1</v>
      </c>
      <c r="N42" s="65">
        <v>44207</v>
      </c>
      <c r="O42" s="15"/>
      <c r="P42" s="66">
        <v>26239</v>
      </c>
      <c r="Q42" s="8">
        <f t="shared" si="0"/>
        <v>64190</v>
      </c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</row>
    <row r="43" spans="1:54" s="16" customFormat="1" x14ac:dyDescent="0.25">
      <c r="A43" s="43"/>
      <c r="B43" s="13">
        <v>31</v>
      </c>
      <c r="C43" s="13" t="s">
        <v>13</v>
      </c>
      <c r="D43" s="63">
        <v>30481819</v>
      </c>
      <c r="E43" s="10" t="s">
        <v>337</v>
      </c>
      <c r="F43" s="9" t="s">
        <v>298</v>
      </c>
      <c r="G43" s="10" t="s">
        <v>306</v>
      </c>
      <c r="H43" s="9" t="s">
        <v>179</v>
      </c>
      <c r="I43" s="14">
        <v>213752</v>
      </c>
      <c r="J43" s="66">
        <v>3500000</v>
      </c>
      <c r="K43" s="26"/>
      <c r="L43" s="66">
        <v>815000</v>
      </c>
      <c r="M43" s="17">
        <v>1</v>
      </c>
      <c r="N43" s="65">
        <v>44207</v>
      </c>
      <c r="O43" s="15"/>
      <c r="P43" s="66">
        <v>815000</v>
      </c>
      <c r="Q43" s="8">
        <f t="shared" si="0"/>
        <v>1843752</v>
      </c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</row>
    <row r="44" spans="1:54" s="16" customFormat="1" x14ac:dyDescent="0.25">
      <c r="A44" s="43"/>
      <c r="B44" s="58">
        <v>32</v>
      </c>
      <c r="C44" s="13" t="s">
        <v>13</v>
      </c>
      <c r="D44" s="63">
        <v>30482300</v>
      </c>
      <c r="E44" s="10" t="s">
        <v>338</v>
      </c>
      <c r="F44" s="9" t="s">
        <v>298</v>
      </c>
      <c r="G44" s="10" t="s">
        <v>304</v>
      </c>
      <c r="H44" s="9" t="s">
        <v>179</v>
      </c>
      <c r="I44" s="14">
        <v>0</v>
      </c>
      <c r="J44" s="66">
        <v>3278477</v>
      </c>
      <c r="K44" s="26"/>
      <c r="L44" s="66">
        <v>353000</v>
      </c>
      <c r="M44" s="17" t="s">
        <v>314</v>
      </c>
      <c r="N44" s="65">
        <v>44207</v>
      </c>
      <c r="O44" s="15"/>
      <c r="P44" s="66">
        <v>353000</v>
      </c>
      <c r="Q44" s="8">
        <f t="shared" si="0"/>
        <v>706000</v>
      </c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</row>
    <row r="45" spans="1:54" s="16" customFormat="1" x14ac:dyDescent="0.25">
      <c r="A45" s="43"/>
      <c r="B45" s="13">
        <v>33</v>
      </c>
      <c r="C45" s="13" t="s">
        <v>13</v>
      </c>
      <c r="D45" s="63">
        <v>30483336</v>
      </c>
      <c r="E45" s="10" t="s">
        <v>339</v>
      </c>
      <c r="F45" s="9" t="s">
        <v>298</v>
      </c>
      <c r="G45" s="10" t="s">
        <v>306</v>
      </c>
      <c r="H45" s="9" t="s">
        <v>179</v>
      </c>
      <c r="I45" s="14">
        <v>0</v>
      </c>
      <c r="J45" s="66">
        <v>401358</v>
      </c>
      <c r="K45" s="26"/>
      <c r="L45" s="66">
        <v>60000</v>
      </c>
      <c r="M45" s="17" t="s">
        <v>314</v>
      </c>
      <c r="N45" s="65">
        <v>44207</v>
      </c>
      <c r="O45" s="15"/>
      <c r="P45" s="66">
        <v>60000</v>
      </c>
      <c r="Q45" s="8">
        <f t="shared" si="0"/>
        <v>120000</v>
      </c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</row>
    <row r="46" spans="1:54" s="16" customFormat="1" ht="22.5" x14ac:dyDescent="0.25">
      <c r="A46" s="43"/>
      <c r="B46" s="58">
        <v>34</v>
      </c>
      <c r="C46" s="13" t="s">
        <v>13</v>
      </c>
      <c r="D46" s="63">
        <v>30483766</v>
      </c>
      <c r="E46" s="10" t="s">
        <v>340</v>
      </c>
      <c r="F46" s="9" t="s">
        <v>298</v>
      </c>
      <c r="G46" s="10" t="s">
        <v>306</v>
      </c>
      <c r="H46" s="9" t="s">
        <v>179</v>
      </c>
      <c r="I46" s="14">
        <v>306960</v>
      </c>
      <c r="J46" s="66">
        <v>457290</v>
      </c>
      <c r="K46" s="26"/>
      <c r="L46" s="66">
        <v>719295</v>
      </c>
      <c r="M46" s="17">
        <v>1</v>
      </c>
      <c r="N46" s="65">
        <v>44207</v>
      </c>
      <c r="O46" s="15"/>
      <c r="P46" s="66">
        <v>719295</v>
      </c>
      <c r="Q46" s="8">
        <f t="shared" si="0"/>
        <v>1745550</v>
      </c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</row>
    <row r="47" spans="1:54" s="16" customFormat="1" x14ac:dyDescent="0.25">
      <c r="A47" s="43"/>
      <c r="B47" s="13">
        <v>35</v>
      </c>
      <c r="C47" s="13" t="s">
        <v>13</v>
      </c>
      <c r="D47" s="63">
        <v>30484501</v>
      </c>
      <c r="E47" s="10" t="s">
        <v>341</v>
      </c>
      <c r="F47" s="9" t="s">
        <v>298</v>
      </c>
      <c r="G47" s="10" t="s">
        <v>306</v>
      </c>
      <c r="H47" s="9" t="s">
        <v>179</v>
      </c>
      <c r="I47" s="14">
        <v>5731</v>
      </c>
      <c r="J47" s="66">
        <v>7825</v>
      </c>
      <c r="K47" s="26"/>
      <c r="L47" s="66">
        <v>11433</v>
      </c>
      <c r="M47" s="17">
        <v>1</v>
      </c>
      <c r="N47" s="65">
        <v>44207</v>
      </c>
      <c r="O47" s="15"/>
      <c r="P47" s="66">
        <v>11433</v>
      </c>
      <c r="Q47" s="8">
        <f t="shared" si="0"/>
        <v>28597</v>
      </c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</row>
    <row r="48" spans="1:54" s="16" customFormat="1" x14ac:dyDescent="0.25">
      <c r="A48" s="43"/>
      <c r="B48" s="58">
        <v>36</v>
      </c>
      <c r="C48" s="13" t="s">
        <v>13</v>
      </c>
      <c r="D48" s="63">
        <v>30484512</v>
      </c>
      <c r="E48" s="10" t="s">
        <v>342</v>
      </c>
      <c r="F48" s="9" t="s">
        <v>298</v>
      </c>
      <c r="G48" s="10" t="s">
        <v>312</v>
      </c>
      <c r="H48" s="9" t="s">
        <v>179</v>
      </c>
      <c r="I48" s="14">
        <v>0</v>
      </c>
      <c r="J48" s="66">
        <v>1188701</v>
      </c>
      <c r="K48" s="26"/>
      <c r="L48" s="66">
        <v>106888</v>
      </c>
      <c r="M48" s="17">
        <v>1</v>
      </c>
      <c r="N48" s="65">
        <v>44207</v>
      </c>
      <c r="O48" s="15"/>
      <c r="P48" s="66">
        <v>106888</v>
      </c>
      <c r="Q48" s="8">
        <f t="shared" si="0"/>
        <v>213776</v>
      </c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</row>
    <row r="49" spans="1:54" s="16" customFormat="1" x14ac:dyDescent="0.25">
      <c r="A49" s="43"/>
      <c r="B49" s="13">
        <v>37</v>
      </c>
      <c r="C49" s="13" t="s">
        <v>13</v>
      </c>
      <c r="D49" s="63">
        <v>30484519</v>
      </c>
      <c r="E49" s="10" t="s">
        <v>343</v>
      </c>
      <c r="F49" s="9" t="s">
        <v>298</v>
      </c>
      <c r="G49" s="10" t="s">
        <v>306</v>
      </c>
      <c r="H49" s="9" t="s">
        <v>179</v>
      </c>
      <c r="I49" s="14">
        <v>21848</v>
      </c>
      <c r="J49" s="66">
        <v>6459</v>
      </c>
      <c r="K49" s="26"/>
      <c r="L49" s="66">
        <v>6637</v>
      </c>
      <c r="M49" s="17">
        <v>1</v>
      </c>
      <c r="N49" s="65">
        <v>44207</v>
      </c>
      <c r="O49" s="15"/>
      <c r="P49" s="66">
        <v>6637</v>
      </c>
      <c r="Q49" s="8">
        <f t="shared" si="0"/>
        <v>35122</v>
      </c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</row>
    <row r="50" spans="1:54" s="16" customFormat="1" x14ac:dyDescent="0.25">
      <c r="A50" s="43"/>
      <c r="B50" s="58">
        <v>38</v>
      </c>
      <c r="C50" s="13" t="s">
        <v>13</v>
      </c>
      <c r="D50" s="63">
        <v>30484520</v>
      </c>
      <c r="E50" s="10" t="s">
        <v>344</v>
      </c>
      <c r="F50" s="9" t="s">
        <v>298</v>
      </c>
      <c r="G50" s="10" t="s">
        <v>306</v>
      </c>
      <c r="H50" s="9" t="s">
        <v>179</v>
      </c>
      <c r="I50" s="14">
        <v>18566</v>
      </c>
      <c r="J50" s="66">
        <v>5144</v>
      </c>
      <c r="K50" s="26"/>
      <c r="L50" s="66">
        <v>5561</v>
      </c>
      <c r="M50" s="17">
        <v>1</v>
      </c>
      <c r="N50" s="65">
        <v>44207</v>
      </c>
      <c r="O50" s="15"/>
      <c r="P50" s="66">
        <v>5561</v>
      </c>
      <c r="Q50" s="8">
        <f t="shared" si="0"/>
        <v>29688</v>
      </c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</row>
    <row r="51" spans="1:54" s="16" customFormat="1" x14ac:dyDescent="0.25">
      <c r="A51" s="43"/>
      <c r="B51" s="13">
        <v>39</v>
      </c>
      <c r="C51" s="13" t="s">
        <v>13</v>
      </c>
      <c r="D51" s="63">
        <v>30484525</v>
      </c>
      <c r="E51" s="10" t="s">
        <v>345</v>
      </c>
      <c r="F51" s="9" t="s">
        <v>298</v>
      </c>
      <c r="G51" s="10" t="s">
        <v>306</v>
      </c>
      <c r="H51" s="9" t="s">
        <v>179</v>
      </c>
      <c r="I51" s="14">
        <v>18567</v>
      </c>
      <c r="J51" s="66">
        <v>1898</v>
      </c>
      <c r="K51" s="26"/>
      <c r="L51" s="66">
        <v>5591</v>
      </c>
      <c r="M51" s="17">
        <v>1</v>
      </c>
      <c r="N51" s="65">
        <v>44207</v>
      </c>
      <c r="O51" s="15"/>
      <c r="P51" s="66">
        <v>5591</v>
      </c>
      <c r="Q51" s="8">
        <f t="shared" si="0"/>
        <v>29749</v>
      </c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</row>
    <row r="52" spans="1:54" s="16" customFormat="1" x14ac:dyDescent="0.25">
      <c r="A52" s="43"/>
      <c r="B52" s="58">
        <v>40</v>
      </c>
      <c r="C52" s="13" t="s">
        <v>13</v>
      </c>
      <c r="D52" s="63">
        <v>30484992</v>
      </c>
      <c r="E52" s="10" t="s">
        <v>346</v>
      </c>
      <c r="F52" s="9" t="s">
        <v>298</v>
      </c>
      <c r="G52" s="10" t="s">
        <v>306</v>
      </c>
      <c r="H52" s="9" t="s">
        <v>179</v>
      </c>
      <c r="I52" s="14">
        <v>695793</v>
      </c>
      <c r="J52" s="66">
        <v>74374</v>
      </c>
      <c r="K52" s="26"/>
      <c r="L52" s="66">
        <v>108058</v>
      </c>
      <c r="M52" s="17">
        <v>1</v>
      </c>
      <c r="N52" s="65">
        <v>44207</v>
      </c>
      <c r="O52" s="15"/>
      <c r="P52" s="66">
        <v>108058</v>
      </c>
      <c r="Q52" s="8">
        <f t="shared" si="0"/>
        <v>911909</v>
      </c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</row>
    <row r="53" spans="1:54" s="16" customFormat="1" x14ac:dyDescent="0.25">
      <c r="A53" s="43"/>
      <c r="B53" s="13">
        <v>41</v>
      </c>
      <c r="C53" s="13" t="s">
        <v>13</v>
      </c>
      <c r="D53" s="63">
        <v>30485766</v>
      </c>
      <c r="E53" s="10" t="s">
        <v>347</v>
      </c>
      <c r="F53" s="9" t="s">
        <v>298</v>
      </c>
      <c r="G53" s="10" t="s">
        <v>306</v>
      </c>
      <c r="H53" s="9" t="s">
        <v>179</v>
      </c>
      <c r="I53" s="14">
        <v>22252</v>
      </c>
      <c r="J53" s="66">
        <v>2295</v>
      </c>
      <c r="K53" s="26"/>
      <c r="L53" s="66">
        <v>6724</v>
      </c>
      <c r="M53" s="17">
        <v>1</v>
      </c>
      <c r="N53" s="65">
        <v>44207</v>
      </c>
      <c r="O53" s="15"/>
      <c r="P53" s="66">
        <v>6724</v>
      </c>
      <c r="Q53" s="8">
        <f t="shared" si="0"/>
        <v>35700</v>
      </c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</row>
    <row r="54" spans="1:54" s="16" customFormat="1" x14ac:dyDescent="0.25">
      <c r="A54" s="43"/>
      <c r="B54" s="58">
        <v>42</v>
      </c>
      <c r="C54" s="13" t="s">
        <v>13</v>
      </c>
      <c r="D54" s="63">
        <v>30486838</v>
      </c>
      <c r="E54" s="10" t="s">
        <v>348</v>
      </c>
      <c r="F54" s="9" t="s">
        <v>298</v>
      </c>
      <c r="G54" s="10" t="s">
        <v>306</v>
      </c>
      <c r="H54" s="9" t="s">
        <v>179</v>
      </c>
      <c r="I54" s="14">
        <v>4232</v>
      </c>
      <c r="J54" s="66">
        <v>7341</v>
      </c>
      <c r="K54" s="26"/>
      <c r="L54" s="66">
        <v>7782</v>
      </c>
      <c r="M54" s="17">
        <v>1</v>
      </c>
      <c r="N54" s="65">
        <v>44207</v>
      </c>
      <c r="O54" s="15"/>
      <c r="P54" s="66">
        <v>7782</v>
      </c>
      <c r="Q54" s="8">
        <f t="shared" si="0"/>
        <v>19796</v>
      </c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</row>
    <row r="55" spans="1:54" s="16" customFormat="1" ht="22.5" x14ac:dyDescent="0.25">
      <c r="A55" s="43"/>
      <c r="B55" s="13">
        <v>43</v>
      </c>
      <c r="C55" s="13" t="s">
        <v>13</v>
      </c>
      <c r="D55" s="63">
        <v>30487243</v>
      </c>
      <c r="E55" s="10" t="s">
        <v>349</v>
      </c>
      <c r="F55" s="9" t="s">
        <v>298</v>
      </c>
      <c r="G55" s="10" t="s">
        <v>350</v>
      </c>
      <c r="H55" s="9" t="s">
        <v>179</v>
      </c>
      <c r="I55" s="14">
        <v>306443</v>
      </c>
      <c r="J55" s="66">
        <v>608515</v>
      </c>
      <c r="K55" s="26"/>
      <c r="L55" s="66">
        <v>250000</v>
      </c>
      <c r="M55" s="17" t="s">
        <v>314</v>
      </c>
      <c r="N55" s="65">
        <v>44207</v>
      </c>
      <c r="O55" s="15"/>
      <c r="P55" s="66">
        <v>250000</v>
      </c>
      <c r="Q55" s="8">
        <f t="shared" si="0"/>
        <v>806443</v>
      </c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</row>
    <row r="56" spans="1:54" s="16" customFormat="1" x14ac:dyDescent="0.25">
      <c r="A56" s="43"/>
      <c r="B56" s="58">
        <v>44</v>
      </c>
      <c r="C56" s="13" t="s">
        <v>13</v>
      </c>
      <c r="D56" s="63">
        <v>40000590</v>
      </c>
      <c r="E56" s="10" t="s">
        <v>351</v>
      </c>
      <c r="F56" s="9" t="s">
        <v>298</v>
      </c>
      <c r="G56" s="10" t="s">
        <v>306</v>
      </c>
      <c r="H56" s="9" t="s">
        <v>179</v>
      </c>
      <c r="I56" s="14">
        <v>0</v>
      </c>
      <c r="J56" s="66">
        <v>9439918</v>
      </c>
      <c r="K56" s="26"/>
      <c r="L56" s="66">
        <v>1</v>
      </c>
      <c r="M56" s="17">
        <v>1</v>
      </c>
      <c r="N56" s="65">
        <v>44207</v>
      </c>
      <c r="O56" s="15"/>
      <c r="P56" s="66">
        <v>1</v>
      </c>
      <c r="Q56" s="8">
        <f t="shared" si="0"/>
        <v>2</v>
      </c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</row>
    <row r="57" spans="1:54" s="16" customFormat="1" x14ac:dyDescent="0.25">
      <c r="A57" s="43"/>
      <c r="B57" s="13">
        <v>45</v>
      </c>
      <c r="C57" s="13" t="s">
        <v>13</v>
      </c>
      <c r="D57" s="63">
        <v>40001037</v>
      </c>
      <c r="E57" s="10" t="s">
        <v>352</v>
      </c>
      <c r="F57" s="9" t="s">
        <v>298</v>
      </c>
      <c r="G57" s="10" t="s">
        <v>353</v>
      </c>
      <c r="H57" s="9" t="s">
        <v>179</v>
      </c>
      <c r="I57" s="14">
        <v>525</v>
      </c>
      <c r="J57" s="66">
        <v>1445771</v>
      </c>
      <c r="K57" s="26"/>
      <c r="L57" s="66">
        <v>350000</v>
      </c>
      <c r="M57" s="17" t="s">
        <v>314</v>
      </c>
      <c r="N57" s="65">
        <v>44207</v>
      </c>
      <c r="O57" s="15"/>
      <c r="P57" s="66">
        <v>350000</v>
      </c>
      <c r="Q57" s="8">
        <f t="shared" si="0"/>
        <v>700525</v>
      </c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</row>
    <row r="58" spans="1:54" s="16" customFormat="1" ht="22.5" x14ac:dyDescent="0.25">
      <c r="A58" s="43"/>
      <c r="B58" s="58">
        <v>46</v>
      </c>
      <c r="C58" s="13" t="s">
        <v>13</v>
      </c>
      <c r="D58" s="63">
        <v>40001293</v>
      </c>
      <c r="E58" s="10" t="s">
        <v>354</v>
      </c>
      <c r="F58" s="9" t="s">
        <v>298</v>
      </c>
      <c r="G58" s="10" t="s">
        <v>306</v>
      </c>
      <c r="H58" s="9" t="s">
        <v>179</v>
      </c>
      <c r="I58" s="14">
        <v>3708483</v>
      </c>
      <c r="J58" s="66">
        <v>3738761</v>
      </c>
      <c r="K58" s="26"/>
      <c r="L58" s="66">
        <v>1313066</v>
      </c>
      <c r="M58" s="17">
        <v>1</v>
      </c>
      <c r="N58" s="65">
        <v>44207</v>
      </c>
      <c r="O58" s="15"/>
      <c r="P58" s="66">
        <v>1313066</v>
      </c>
      <c r="Q58" s="8">
        <f t="shared" si="0"/>
        <v>6334615</v>
      </c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</row>
    <row r="59" spans="1:54" s="16" customFormat="1" x14ac:dyDescent="0.25">
      <c r="A59" s="43"/>
      <c r="B59" s="13">
        <v>47</v>
      </c>
      <c r="C59" s="13" t="s">
        <v>13</v>
      </c>
      <c r="D59" s="63">
        <v>40001567</v>
      </c>
      <c r="E59" s="10" t="s">
        <v>355</v>
      </c>
      <c r="F59" s="9" t="s">
        <v>298</v>
      </c>
      <c r="G59" s="10" t="s">
        <v>306</v>
      </c>
      <c r="H59" s="9" t="s">
        <v>179</v>
      </c>
      <c r="I59" s="14">
        <v>572124</v>
      </c>
      <c r="J59" s="66">
        <v>56853</v>
      </c>
      <c r="K59" s="26"/>
      <c r="L59" s="66">
        <v>37301</v>
      </c>
      <c r="M59" s="17" t="s">
        <v>314</v>
      </c>
      <c r="N59" s="65">
        <v>44207</v>
      </c>
      <c r="O59" s="15"/>
      <c r="P59" s="66">
        <v>37301</v>
      </c>
      <c r="Q59" s="8">
        <f t="shared" si="0"/>
        <v>646726</v>
      </c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</row>
    <row r="60" spans="1:54" s="16" customFormat="1" ht="22.5" x14ac:dyDescent="0.25">
      <c r="A60" s="43"/>
      <c r="B60" s="58">
        <v>48</v>
      </c>
      <c r="C60" s="13" t="s">
        <v>13</v>
      </c>
      <c r="D60" s="63">
        <v>40019277</v>
      </c>
      <c r="E60" s="10" t="s">
        <v>356</v>
      </c>
      <c r="F60" s="9" t="s">
        <v>298</v>
      </c>
      <c r="G60" s="10" t="s">
        <v>357</v>
      </c>
      <c r="H60" s="9" t="s">
        <v>179</v>
      </c>
      <c r="I60" s="14">
        <v>0</v>
      </c>
      <c r="J60" s="66">
        <v>862646</v>
      </c>
      <c r="K60" s="26"/>
      <c r="L60" s="66">
        <v>862646</v>
      </c>
      <c r="M60" s="17">
        <v>1</v>
      </c>
      <c r="N60" s="65">
        <v>44207</v>
      </c>
      <c r="O60" s="15"/>
      <c r="P60" s="66">
        <v>862646</v>
      </c>
      <c r="Q60" s="8">
        <f t="shared" si="0"/>
        <v>1725292</v>
      </c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</row>
    <row r="61" spans="1:54" s="16" customFormat="1" x14ac:dyDescent="0.25">
      <c r="A61" s="43"/>
      <c r="B61" s="13">
        <v>49</v>
      </c>
      <c r="C61" s="13" t="s">
        <v>13</v>
      </c>
      <c r="D61" s="63">
        <v>40003654</v>
      </c>
      <c r="E61" s="10" t="s">
        <v>358</v>
      </c>
      <c r="F61" s="9" t="s">
        <v>298</v>
      </c>
      <c r="G61" s="10" t="s">
        <v>306</v>
      </c>
      <c r="H61" s="9" t="s">
        <v>179</v>
      </c>
      <c r="I61" s="14">
        <v>81874</v>
      </c>
      <c r="J61" s="66">
        <v>1104556</v>
      </c>
      <c r="K61" s="26"/>
      <c r="L61" s="66">
        <v>574569</v>
      </c>
      <c r="M61" s="17">
        <v>1</v>
      </c>
      <c r="N61" s="65">
        <v>44207</v>
      </c>
      <c r="O61" s="15"/>
      <c r="P61" s="66">
        <v>574569</v>
      </c>
      <c r="Q61" s="8">
        <f t="shared" si="0"/>
        <v>1231012</v>
      </c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</row>
    <row r="62" spans="1:54" s="16" customFormat="1" x14ac:dyDescent="0.25">
      <c r="A62" s="43"/>
      <c r="B62" s="58">
        <v>50</v>
      </c>
      <c r="C62" s="13" t="s">
        <v>13</v>
      </c>
      <c r="D62" s="63">
        <v>40005912</v>
      </c>
      <c r="E62" s="10" t="s">
        <v>359</v>
      </c>
      <c r="F62" s="9" t="s">
        <v>298</v>
      </c>
      <c r="G62" s="10" t="s">
        <v>306</v>
      </c>
      <c r="H62" s="9" t="s">
        <v>179</v>
      </c>
      <c r="I62" s="14">
        <v>0</v>
      </c>
      <c r="J62" s="66">
        <v>351544</v>
      </c>
      <c r="K62" s="26"/>
      <c r="L62" s="66">
        <v>351544</v>
      </c>
      <c r="M62" s="17">
        <v>1</v>
      </c>
      <c r="N62" s="65">
        <v>44207</v>
      </c>
      <c r="O62" s="15"/>
      <c r="P62" s="66">
        <v>351544</v>
      </c>
      <c r="Q62" s="8">
        <f t="shared" si="0"/>
        <v>703088</v>
      </c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</row>
    <row r="63" spans="1:54" s="16" customFormat="1" x14ac:dyDescent="0.25">
      <c r="A63" s="43"/>
      <c r="B63" s="13">
        <v>51</v>
      </c>
      <c r="C63" s="13" t="s">
        <v>13</v>
      </c>
      <c r="D63" s="63">
        <v>40006570</v>
      </c>
      <c r="E63" s="10" t="s">
        <v>360</v>
      </c>
      <c r="F63" s="9" t="s">
        <v>298</v>
      </c>
      <c r="G63" s="10" t="s">
        <v>306</v>
      </c>
      <c r="H63" s="9" t="s">
        <v>179</v>
      </c>
      <c r="I63" s="14">
        <v>843</v>
      </c>
      <c r="J63" s="66">
        <v>332270</v>
      </c>
      <c r="K63" s="26"/>
      <c r="L63" s="66">
        <v>150000</v>
      </c>
      <c r="M63" s="17">
        <v>1</v>
      </c>
      <c r="N63" s="65">
        <v>44207</v>
      </c>
      <c r="O63" s="15"/>
      <c r="P63" s="66">
        <v>150000</v>
      </c>
      <c r="Q63" s="8">
        <f t="shared" si="0"/>
        <v>300843</v>
      </c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  <c r="AZ63" s="43"/>
      <c r="BA63" s="43"/>
      <c r="BB63" s="43"/>
    </row>
    <row r="64" spans="1:54" s="16" customFormat="1" x14ac:dyDescent="0.25">
      <c r="A64" s="43"/>
      <c r="B64" s="58">
        <v>52</v>
      </c>
      <c r="C64" s="13" t="s">
        <v>13</v>
      </c>
      <c r="D64" s="63">
        <v>40008161</v>
      </c>
      <c r="E64" s="10" t="s">
        <v>361</v>
      </c>
      <c r="F64" s="9" t="s">
        <v>298</v>
      </c>
      <c r="G64" s="10" t="s">
        <v>306</v>
      </c>
      <c r="H64" s="9" t="s">
        <v>179</v>
      </c>
      <c r="I64" s="14">
        <v>1049</v>
      </c>
      <c r="J64" s="66">
        <v>3142527</v>
      </c>
      <c r="K64" s="26"/>
      <c r="L64" s="66">
        <v>291527</v>
      </c>
      <c r="M64" s="17">
        <v>1</v>
      </c>
      <c r="N64" s="65">
        <v>44207</v>
      </c>
      <c r="O64" s="15"/>
      <c r="P64" s="66">
        <v>291527</v>
      </c>
      <c r="Q64" s="8">
        <f t="shared" si="0"/>
        <v>584103</v>
      </c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</row>
    <row r="65" spans="1:54" s="16" customFormat="1" x14ac:dyDescent="0.25">
      <c r="A65" s="43"/>
      <c r="B65" s="13">
        <v>53</v>
      </c>
      <c r="C65" s="13" t="s">
        <v>13</v>
      </c>
      <c r="D65" s="63">
        <v>40009998</v>
      </c>
      <c r="E65" s="10" t="s">
        <v>362</v>
      </c>
      <c r="F65" s="9" t="s">
        <v>298</v>
      </c>
      <c r="G65" s="10" t="s">
        <v>306</v>
      </c>
      <c r="H65" s="9" t="s">
        <v>179</v>
      </c>
      <c r="I65" s="14">
        <v>0</v>
      </c>
      <c r="J65" s="66" t="s">
        <v>695</v>
      </c>
      <c r="K65" s="26"/>
      <c r="L65" s="66">
        <v>2061</v>
      </c>
      <c r="M65" s="17">
        <v>1</v>
      </c>
      <c r="N65" s="65">
        <v>44207</v>
      </c>
      <c r="O65" s="15"/>
      <c r="P65" s="66">
        <v>2061</v>
      </c>
      <c r="Q65" s="8">
        <f t="shared" si="0"/>
        <v>4122</v>
      </c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43"/>
      <c r="BB65" s="43"/>
    </row>
    <row r="66" spans="1:54" s="16" customFormat="1" x14ac:dyDescent="0.25">
      <c r="A66" s="43"/>
      <c r="B66" s="58">
        <v>54</v>
      </c>
      <c r="C66" s="13" t="s">
        <v>13</v>
      </c>
      <c r="D66" s="63">
        <v>40020480</v>
      </c>
      <c r="E66" s="10" t="s">
        <v>363</v>
      </c>
      <c r="F66" s="9" t="s">
        <v>298</v>
      </c>
      <c r="G66" s="10" t="s">
        <v>306</v>
      </c>
      <c r="H66" s="9" t="s">
        <v>179</v>
      </c>
      <c r="I66" s="14">
        <v>0</v>
      </c>
      <c r="J66" s="66" t="s">
        <v>695</v>
      </c>
      <c r="K66" s="26"/>
      <c r="L66" s="66">
        <v>1002</v>
      </c>
      <c r="M66" s="17">
        <v>1</v>
      </c>
      <c r="N66" s="65">
        <v>44207</v>
      </c>
      <c r="O66" s="15"/>
      <c r="P66" s="66">
        <v>1002</v>
      </c>
      <c r="Q66" s="8">
        <f t="shared" si="0"/>
        <v>2004</v>
      </c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M66" s="43"/>
      <c r="AN66" s="43"/>
      <c r="AO66" s="43"/>
      <c r="AP66" s="43"/>
      <c r="AQ66" s="43"/>
      <c r="AR66" s="43"/>
      <c r="AS66" s="43"/>
      <c r="AT66" s="43"/>
      <c r="AU66" s="43"/>
      <c r="AV66" s="43"/>
      <c r="AW66" s="43"/>
      <c r="AX66" s="43"/>
      <c r="AY66" s="43"/>
      <c r="AZ66" s="43"/>
      <c r="BA66" s="43"/>
      <c r="BB66" s="43"/>
    </row>
    <row r="67" spans="1:54" s="16" customFormat="1" x14ac:dyDescent="0.25">
      <c r="A67" s="43"/>
      <c r="B67" s="13">
        <v>55</v>
      </c>
      <c r="C67" s="13" t="s">
        <v>13</v>
      </c>
      <c r="D67" s="63">
        <v>30485034</v>
      </c>
      <c r="E67" s="10" t="s">
        <v>364</v>
      </c>
      <c r="F67" s="9" t="s">
        <v>298</v>
      </c>
      <c r="G67" s="10" t="s">
        <v>304</v>
      </c>
      <c r="H67" s="9" t="s">
        <v>179</v>
      </c>
      <c r="I67" s="14">
        <v>1561591</v>
      </c>
      <c r="J67" s="66">
        <v>410627</v>
      </c>
      <c r="K67" s="26"/>
      <c r="L67" s="66">
        <v>102000</v>
      </c>
      <c r="M67" s="17">
        <v>1</v>
      </c>
      <c r="N67" s="65">
        <v>44207</v>
      </c>
      <c r="O67" s="15"/>
      <c r="P67" s="66">
        <v>102000</v>
      </c>
      <c r="Q67" s="8">
        <f t="shared" si="0"/>
        <v>1765591</v>
      </c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  <c r="AZ67" s="43"/>
      <c r="BA67" s="43"/>
      <c r="BB67" s="43"/>
    </row>
    <row r="68" spans="1:54" s="16" customFormat="1" x14ac:dyDescent="0.25">
      <c r="A68" s="43"/>
      <c r="B68" s="58">
        <v>56</v>
      </c>
      <c r="C68" s="13" t="s">
        <v>13</v>
      </c>
      <c r="D68" s="63">
        <v>40012128</v>
      </c>
      <c r="E68" s="10" t="s">
        <v>365</v>
      </c>
      <c r="F68" s="9" t="s">
        <v>298</v>
      </c>
      <c r="G68" s="10" t="s">
        <v>306</v>
      </c>
      <c r="H68" s="10" t="s">
        <v>212</v>
      </c>
      <c r="I68" s="14">
        <v>0</v>
      </c>
      <c r="J68" s="66">
        <v>1163641</v>
      </c>
      <c r="K68" s="26"/>
      <c r="L68" s="66">
        <v>4000</v>
      </c>
      <c r="M68" s="17">
        <v>3</v>
      </c>
      <c r="N68" s="68">
        <v>44217</v>
      </c>
      <c r="O68" s="15"/>
      <c r="P68" s="66">
        <v>4000</v>
      </c>
      <c r="Q68" s="8">
        <f t="shared" si="0"/>
        <v>8000</v>
      </c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43"/>
      <c r="BB68" s="43"/>
    </row>
    <row r="69" spans="1:54" s="16" customFormat="1" x14ac:dyDescent="0.25">
      <c r="A69" s="43"/>
      <c r="B69" s="13">
        <v>57</v>
      </c>
      <c r="C69" s="13" t="s">
        <v>13</v>
      </c>
      <c r="D69" s="63">
        <v>30081014</v>
      </c>
      <c r="E69" s="10" t="s">
        <v>366</v>
      </c>
      <c r="F69" s="9" t="s">
        <v>298</v>
      </c>
      <c r="G69" s="10" t="s">
        <v>306</v>
      </c>
      <c r="H69" s="10" t="s">
        <v>212</v>
      </c>
      <c r="I69" s="14">
        <v>0</v>
      </c>
      <c r="J69" s="66">
        <v>5264</v>
      </c>
      <c r="K69" s="26"/>
      <c r="L69" s="66">
        <v>2200</v>
      </c>
      <c r="M69" s="17">
        <v>3</v>
      </c>
      <c r="N69" s="68">
        <v>44217</v>
      </c>
      <c r="O69" s="15"/>
      <c r="P69" s="66">
        <v>2200</v>
      </c>
      <c r="Q69" s="8">
        <f t="shared" si="0"/>
        <v>4400</v>
      </c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  <c r="AZ69" s="43"/>
      <c r="BA69" s="43"/>
      <c r="BB69" s="43"/>
    </row>
    <row r="70" spans="1:54" s="16" customFormat="1" x14ac:dyDescent="0.25">
      <c r="A70" s="43"/>
      <c r="B70" s="58">
        <v>58</v>
      </c>
      <c r="C70" s="13" t="s">
        <v>13</v>
      </c>
      <c r="D70" s="63">
        <v>40000684</v>
      </c>
      <c r="E70" s="10" t="s">
        <v>367</v>
      </c>
      <c r="F70" s="9" t="s">
        <v>298</v>
      </c>
      <c r="G70" s="10" t="s">
        <v>304</v>
      </c>
      <c r="H70" s="10" t="s">
        <v>212</v>
      </c>
      <c r="I70" s="14">
        <v>0</v>
      </c>
      <c r="J70" s="66" t="s">
        <v>695</v>
      </c>
      <c r="K70" s="26"/>
      <c r="L70" s="66">
        <v>3000</v>
      </c>
      <c r="M70" s="17">
        <v>3</v>
      </c>
      <c r="N70" s="68">
        <v>44217</v>
      </c>
      <c r="O70" s="15"/>
      <c r="P70" s="66">
        <v>3000</v>
      </c>
      <c r="Q70" s="8">
        <f t="shared" si="0"/>
        <v>6000</v>
      </c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  <c r="AZ70" s="43"/>
      <c r="BA70" s="43"/>
      <c r="BB70" s="43"/>
    </row>
    <row r="71" spans="1:54" s="16" customFormat="1" x14ac:dyDescent="0.25">
      <c r="A71" s="43"/>
      <c r="B71" s="13">
        <v>59</v>
      </c>
      <c r="C71" s="13" t="s">
        <v>13</v>
      </c>
      <c r="D71" s="63">
        <v>30086663</v>
      </c>
      <c r="E71" s="10" t="s">
        <v>368</v>
      </c>
      <c r="F71" s="9" t="s">
        <v>298</v>
      </c>
      <c r="G71" s="10" t="s">
        <v>301</v>
      </c>
      <c r="H71" s="9" t="s">
        <v>179</v>
      </c>
      <c r="I71" s="14">
        <v>2967798</v>
      </c>
      <c r="J71" s="66">
        <v>1805809</v>
      </c>
      <c r="K71" s="26"/>
      <c r="L71" s="66">
        <v>1833082</v>
      </c>
      <c r="M71" s="17">
        <v>3</v>
      </c>
      <c r="N71" s="68">
        <v>44217</v>
      </c>
      <c r="O71" s="15"/>
      <c r="P71" s="66">
        <v>1833082</v>
      </c>
      <c r="Q71" s="8">
        <f t="shared" si="0"/>
        <v>6633962</v>
      </c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43"/>
      <c r="BB71" s="43"/>
    </row>
    <row r="72" spans="1:54" s="16" customFormat="1" ht="22.5" x14ac:dyDescent="0.25">
      <c r="A72" s="43"/>
      <c r="B72" s="13">
        <v>60</v>
      </c>
      <c r="C72" s="13" t="s">
        <v>13</v>
      </c>
      <c r="D72" s="63">
        <v>30125908</v>
      </c>
      <c r="E72" s="10" t="s">
        <v>369</v>
      </c>
      <c r="F72" s="9" t="s">
        <v>298</v>
      </c>
      <c r="G72" s="10" t="s">
        <v>306</v>
      </c>
      <c r="H72" s="9" t="s">
        <v>179</v>
      </c>
      <c r="I72" s="14">
        <v>0</v>
      </c>
      <c r="J72" s="66">
        <v>203759</v>
      </c>
      <c r="K72" s="26"/>
      <c r="L72" s="66">
        <v>203759</v>
      </c>
      <c r="M72" s="17">
        <v>3</v>
      </c>
      <c r="N72" s="68">
        <v>44217</v>
      </c>
      <c r="O72" s="15"/>
      <c r="P72" s="66">
        <v>203759</v>
      </c>
      <c r="Q72" s="8">
        <f t="shared" si="0"/>
        <v>407518</v>
      </c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3"/>
      <c r="AW72" s="43"/>
      <c r="AX72" s="43"/>
      <c r="AY72" s="43"/>
      <c r="AZ72" s="43"/>
      <c r="BA72" s="43"/>
      <c r="BB72" s="43"/>
    </row>
    <row r="73" spans="1:54" s="16" customFormat="1" x14ac:dyDescent="0.25">
      <c r="A73" s="43"/>
      <c r="B73" s="58">
        <v>61</v>
      </c>
      <c r="C73" s="13" t="s">
        <v>13</v>
      </c>
      <c r="D73" s="63">
        <v>30128661</v>
      </c>
      <c r="E73" s="10" t="s">
        <v>370</v>
      </c>
      <c r="F73" s="9" t="s">
        <v>298</v>
      </c>
      <c r="G73" s="10" t="s">
        <v>306</v>
      </c>
      <c r="H73" s="9" t="s">
        <v>179</v>
      </c>
      <c r="I73" s="14">
        <v>0</v>
      </c>
      <c r="J73" s="66">
        <v>1079710</v>
      </c>
      <c r="K73" s="26"/>
      <c r="L73" s="66">
        <v>1079710</v>
      </c>
      <c r="M73" s="17">
        <v>3</v>
      </c>
      <c r="N73" s="68">
        <v>44217</v>
      </c>
      <c r="O73" s="15"/>
      <c r="P73" s="66">
        <v>1079710</v>
      </c>
      <c r="Q73" s="8">
        <f t="shared" si="0"/>
        <v>2159420</v>
      </c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  <c r="AZ73" s="43"/>
      <c r="BA73" s="43"/>
      <c r="BB73" s="43"/>
    </row>
    <row r="74" spans="1:54" s="16" customFormat="1" x14ac:dyDescent="0.25">
      <c r="A74" s="43"/>
      <c r="B74" s="13">
        <v>62</v>
      </c>
      <c r="C74" s="13" t="s">
        <v>13</v>
      </c>
      <c r="D74" s="63">
        <v>30130781</v>
      </c>
      <c r="E74" s="10" t="s">
        <v>371</v>
      </c>
      <c r="F74" s="9" t="s">
        <v>298</v>
      </c>
      <c r="G74" s="10" t="s">
        <v>304</v>
      </c>
      <c r="H74" s="9" t="s">
        <v>179</v>
      </c>
      <c r="I74" s="14">
        <v>5727900</v>
      </c>
      <c r="J74" s="66">
        <v>136507</v>
      </c>
      <c r="K74" s="26"/>
      <c r="L74" s="66">
        <v>524623</v>
      </c>
      <c r="M74" s="17">
        <v>3</v>
      </c>
      <c r="N74" s="68">
        <v>44217</v>
      </c>
      <c r="O74" s="15"/>
      <c r="P74" s="66">
        <v>524623</v>
      </c>
      <c r="Q74" s="8">
        <f t="shared" si="0"/>
        <v>6777146</v>
      </c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43"/>
      <c r="BB74" s="43"/>
    </row>
    <row r="75" spans="1:54" s="16" customFormat="1" x14ac:dyDescent="0.25">
      <c r="A75" s="43"/>
      <c r="B75" s="13">
        <v>63</v>
      </c>
      <c r="C75" s="13" t="s">
        <v>13</v>
      </c>
      <c r="D75" s="63">
        <v>30286673</v>
      </c>
      <c r="E75" s="10" t="s">
        <v>372</v>
      </c>
      <c r="F75" s="9" t="s">
        <v>298</v>
      </c>
      <c r="G75" s="10" t="s">
        <v>306</v>
      </c>
      <c r="H75" s="9" t="s">
        <v>179</v>
      </c>
      <c r="I75" s="14">
        <v>13612353</v>
      </c>
      <c r="J75" s="66">
        <v>315969</v>
      </c>
      <c r="K75" s="26"/>
      <c r="L75" s="66">
        <v>400000</v>
      </c>
      <c r="M75" s="17">
        <v>3</v>
      </c>
      <c r="N75" s="68">
        <v>44217</v>
      </c>
      <c r="O75" s="15"/>
      <c r="P75" s="66">
        <v>400000</v>
      </c>
      <c r="Q75" s="8">
        <f t="shared" si="0"/>
        <v>14412353</v>
      </c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43"/>
      <c r="BB75" s="43"/>
    </row>
    <row r="76" spans="1:54" s="16" customFormat="1" ht="22.5" x14ac:dyDescent="0.25">
      <c r="A76" s="43"/>
      <c r="B76" s="58">
        <v>64</v>
      </c>
      <c r="C76" s="13" t="s">
        <v>13</v>
      </c>
      <c r="D76" s="63">
        <v>30305772</v>
      </c>
      <c r="E76" s="10" t="s">
        <v>373</v>
      </c>
      <c r="F76" s="9" t="s">
        <v>298</v>
      </c>
      <c r="G76" s="10" t="s">
        <v>299</v>
      </c>
      <c r="H76" s="9" t="s">
        <v>179</v>
      </c>
      <c r="I76" s="14">
        <v>0</v>
      </c>
      <c r="J76" s="66" t="s">
        <v>695</v>
      </c>
      <c r="K76" s="26"/>
      <c r="L76" s="66">
        <v>70552</v>
      </c>
      <c r="M76" s="17">
        <v>3</v>
      </c>
      <c r="N76" s="68">
        <v>44217</v>
      </c>
      <c r="O76" s="15"/>
      <c r="P76" s="66">
        <v>70552</v>
      </c>
      <c r="Q76" s="8">
        <f t="shared" si="0"/>
        <v>141104</v>
      </c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M76" s="43"/>
      <c r="AN76" s="43"/>
      <c r="AO76" s="43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43"/>
      <c r="BB76" s="43"/>
    </row>
    <row r="77" spans="1:54" s="16" customFormat="1" x14ac:dyDescent="0.25">
      <c r="A77" s="43"/>
      <c r="B77" s="13">
        <v>65</v>
      </c>
      <c r="C77" s="13" t="s">
        <v>13</v>
      </c>
      <c r="D77" s="63">
        <v>30354829</v>
      </c>
      <c r="E77" s="10" t="s">
        <v>374</v>
      </c>
      <c r="F77" s="9" t="s">
        <v>298</v>
      </c>
      <c r="G77" s="10" t="s">
        <v>306</v>
      </c>
      <c r="H77" s="9" t="s">
        <v>179</v>
      </c>
      <c r="I77" s="14">
        <v>1535</v>
      </c>
      <c r="J77" s="66" t="s">
        <v>695</v>
      </c>
      <c r="K77" s="26"/>
      <c r="L77" s="66">
        <v>214068</v>
      </c>
      <c r="M77" s="17">
        <v>3</v>
      </c>
      <c r="N77" s="68">
        <v>44217</v>
      </c>
      <c r="O77" s="15"/>
      <c r="P77" s="66">
        <v>214068</v>
      </c>
      <c r="Q77" s="8">
        <f t="shared" si="0"/>
        <v>429671</v>
      </c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43"/>
      <c r="BB77" s="43"/>
    </row>
    <row r="78" spans="1:54" s="16" customFormat="1" x14ac:dyDescent="0.25">
      <c r="A78" s="43"/>
      <c r="B78" s="13">
        <v>66</v>
      </c>
      <c r="C78" s="13" t="s">
        <v>13</v>
      </c>
      <c r="D78" s="63">
        <v>30427372</v>
      </c>
      <c r="E78" s="10" t="s">
        <v>375</v>
      </c>
      <c r="F78" s="9" t="s">
        <v>298</v>
      </c>
      <c r="G78" s="10" t="s">
        <v>306</v>
      </c>
      <c r="H78" s="9" t="s">
        <v>179</v>
      </c>
      <c r="I78" s="14">
        <v>417682</v>
      </c>
      <c r="J78" s="66">
        <v>4619121</v>
      </c>
      <c r="K78" s="26"/>
      <c r="L78" s="66">
        <v>1128000</v>
      </c>
      <c r="M78" s="17">
        <v>3</v>
      </c>
      <c r="N78" s="68">
        <v>44217</v>
      </c>
      <c r="O78" s="15"/>
      <c r="P78" s="66">
        <v>1128000</v>
      </c>
      <c r="Q78" s="8">
        <f t="shared" ref="Q78:Q101" si="1">+I78+L78+P78</f>
        <v>2673682</v>
      </c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3"/>
      <c r="AW78" s="43"/>
      <c r="AX78" s="43"/>
      <c r="AY78" s="43"/>
      <c r="AZ78" s="43"/>
      <c r="BA78" s="43"/>
      <c r="BB78" s="43"/>
    </row>
    <row r="79" spans="1:54" s="16" customFormat="1" x14ac:dyDescent="0.25">
      <c r="A79" s="43"/>
      <c r="B79" s="58">
        <v>67</v>
      </c>
      <c r="C79" s="13" t="s">
        <v>13</v>
      </c>
      <c r="D79" s="63">
        <v>30429822</v>
      </c>
      <c r="E79" s="10" t="s">
        <v>376</v>
      </c>
      <c r="F79" s="9" t="s">
        <v>298</v>
      </c>
      <c r="G79" s="10" t="s">
        <v>306</v>
      </c>
      <c r="H79" s="9" t="s">
        <v>179</v>
      </c>
      <c r="I79" s="14">
        <v>218437</v>
      </c>
      <c r="J79" s="66">
        <v>25922</v>
      </c>
      <c r="K79" s="26"/>
      <c r="L79" s="66">
        <v>25922</v>
      </c>
      <c r="M79" s="17">
        <v>3</v>
      </c>
      <c r="N79" s="68">
        <v>44217</v>
      </c>
      <c r="O79" s="15"/>
      <c r="P79" s="66">
        <v>25922</v>
      </c>
      <c r="Q79" s="8">
        <f t="shared" si="1"/>
        <v>270281</v>
      </c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</row>
    <row r="80" spans="1:54" s="16" customFormat="1" x14ac:dyDescent="0.25">
      <c r="A80" s="43"/>
      <c r="B80" s="13">
        <v>68</v>
      </c>
      <c r="C80" s="13" t="s">
        <v>13</v>
      </c>
      <c r="D80" s="63">
        <v>30447372</v>
      </c>
      <c r="E80" s="10" t="s">
        <v>377</v>
      </c>
      <c r="F80" s="9" t="s">
        <v>298</v>
      </c>
      <c r="G80" s="10" t="s">
        <v>306</v>
      </c>
      <c r="H80" s="9" t="s">
        <v>179</v>
      </c>
      <c r="I80" s="14">
        <v>994979</v>
      </c>
      <c r="J80" s="66">
        <v>192928</v>
      </c>
      <c r="K80" s="26"/>
      <c r="L80" s="66">
        <v>193028</v>
      </c>
      <c r="M80" s="17">
        <v>3</v>
      </c>
      <c r="N80" s="68">
        <v>44217</v>
      </c>
      <c r="O80" s="15"/>
      <c r="P80" s="66">
        <v>193028</v>
      </c>
      <c r="Q80" s="8">
        <f t="shared" si="1"/>
        <v>1381035</v>
      </c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</row>
    <row r="81" spans="1:54" s="16" customFormat="1" x14ac:dyDescent="0.25">
      <c r="A81" s="43"/>
      <c r="B81" s="13">
        <v>69</v>
      </c>
      <c r="C81" s="13" t="s">
        <v>13</v>
      </c>
      <c r="D81" s="63">
        <v>30472595</v>
      </c>
      <c r="E81" s="10" t="s">
        <v>378</v>
      </c>
      <c r="F81" s="9" t="s">
        <v>298</v>
      </c>
      <c r="G81" s="10" t="s">
        <v>306</v>
      </c>
      <c r="H81" s="9" t="s">
        <v>179</v>
      </c>
      <c r="I81" s="14">
        <v>980468</v>
      </c>
      <c r="J81" s="66">
        <v>43190</v>
      </c>
      <c r="K81" s="26"/>
      <c r="L81" s="66">
        <v>55161</v>
      </c>
      <c r="M81" s="17">
        <v>3</v>
      </c>
      <c r="N81" s="68">
        <v>44217</v>
      </c>
      <c r="O81" s="15"/>
      <c r="P81" s="66">
        <v>55161</v>
      </c>
      <c r="Q81" s="8">
        <f t="shared" si="1"/>
        <v>1090790</v>
      </c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</row>
    <row r="82" spans="1:54" s="16" customFormat="1" x14ac:dyDescent="0.25">
      <c r="A82" s="43"/>
      <c r="B82" s="58">
        <v>70</v>
      </c>
      <c r="C82" s="13" t="s">
        <v>13</v>
      </c>
      <c r="D82" s="63">
        <v>30473835</v>
      </c>
      <c r="E82" s="10" t="s">
        <v>379</v>
      </c>
      <c r="F82" s="9" t="s">
        <v>298</v>
      </c>
      <c r="G82" s="10" t="s">
        <v>306</v>
      </c>
      <c r="H82" s="9" t="s">
        <v>179</v>
      </c>
      <c r="I82" s="14">
        <v>0</v>
      </c>
      <c r="J82" s="66">
        <v>219218</v>
      </c>
      <c r="K82" s="26"/>
      <c r="L82" s="66">
        <v>219218</v>
      </c>
      <c r="M82" s="17">
        <v>3</v>
      </c>
      <c r="N82" s="68">
        <v>44217</v>
      </c>
      <c r="O82" s="15"/>
      <c r="P82" s="66">
        <v>219218</v>
      </c>
      <c r="Q82" s="8">
        <f t="shared" si="1"/>
        <v>438436</v>
      </c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</row>
    <row r="83" spans="1:54" s="16" customFormat="1" x14ac:dyDescent="0.25">
      <c r="A83" s="43"/>
      <c r="B83" s="13">
        <v>71</v>
      </c>
      <c r="C83" s="13" t="s">
        <v>13</v>
      </c>
      <c r="D83" s="63">
        <v>30474241</v>
      </c>
      <c r="E83" s="10" t="s">
        <v>380</v>
      </c>
      <c r="F83" s="9" t="s">
        <v>298</v>
      </c>
      <c r="G83" s="10" t="s">
        <v>306</v>
      </c>
      <c r="H83" s="9" t="s">
        <v>179</v>
      </c>
      <c r="I83" s="14">
        <v>6136</v>
      </c>
      <c r="J83" s="66" t="s">
        <v>695</v>
      </c>
      <c r="K83" s="26"/>
      <c r="L83" s="66">
        <v>2528154</v>
      </c>
      <c r="M83" s="17">
        <v>3</v>
      </c>
      <c r="N83" s="68">
        <v>44217</v>
      </c>
      <c r="O83" s="15"/>
      <c r="P83" s="66">
        <v>2528154</v>
      </c>
      <c r="Q83" s="8">
        <f t="shared" si="1"/>
        <v>5062444</v>
      </c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</row>
    <row r="84" spans="1:54" s="16" customFormat="1" x14ac:dyDescent="0.25">
      <c r="A84" s="43"/>
      <c r="B84" s="13">
        <v>72</v>
      </c>
      <c r="C84" s="13" t="s">
        <v>13</v>
      </c>
      <c r="D84" s="63">
        <v>30476635</v>
      </c>
      <c r="E84" s="10" t="s">
        <v>381</v>
      </c>
      <c r="F84" s="9" t="s">
        <v>298</v>
      </c>
      <c r="G84" s="10" t="s">
        <v>382</v>
      </c>
      <c r="H84" s="9" t="s">
        <v>179</v>
      </c>
      <c r="I84" s="14">
        <v>44639</v>
      </c>
      <c r="J84" s="66" t="s">
        <v>695</v>
      </c>
      <c r="K84" s="26"/>
      <c r="L84" s="66">
        <v>24896</v>
      </c>
      <c r="M84" s="17">
        <v>3</v>
      </c>
      <c r="N84" s="68">
        <v>44217</v>
      </c>
      <c r="O84" s="15"/>
      <c r="P84" s="66">
        <v>24896</v>
      </c>
      <c r="Q84" s="8">
        <f t="shared" si="1"/>
        <v>94431</v>
      </c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</row>
    <row r="85" spans="1:54" s="16" customFormat="1" x14ac:dyDescent="0.25">
      <c r="A85" s="43"/>
      <c r="B85" s="58">
        <v>73</v>
      </c>
      <c r="C85" s="13" t="s">
        <v>13</v>
      </c>
      <c r="D85" s="63">
        <v>30481458</v>
      </c>
      <c r="E85" s="10" t="s">
        <v>383</v>
      </c>
      <c r="F85" s="9" t="s">
        <v>298</v>
      </c>
      <c r="G85" s="10" t="s">
        <v>304</v>
      </c>
      <c r="H85" s="9" t="s">
        <v>179</v>
      </c>
      <c r="I85" s="14">
        <v>430609</v>
      </c>
      <c r="J85" s="66">
        <v>11777</v>
      </c>
      <c r="K85" s="26"/>
      <c r="L85" s="66">
        <v>11777</v>
      </c>
      <c r="M85" s="17">
        <v>3</v>
      </c>
      <c r="N85" s="68">
        <v>44217</v>
      </c>
      <c r="O85" s="15"/>
      <c r="P85" s="66">
        <v>11777</v>
      </c>
      <c r="Q85" s="8">
        <f t="shared" si="1"/>
        <v>454163</v>
      </c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</row>
    <row r="86" spans="1:54" s="16" customFormat="1" x14ac:dyDescent="0.25">
      <c r="A86" s="43"/>
      <c r="B86" s="13">
        <v>74</v>
      </c>
      <c r="C86" s="13" t="s">
        <v>13</v>
      </c>
      <c r="D86" s="63">
        <v>30481767</v>
      </c>
      <c r="E86" s="10" t="s">
        <v>384</v>
      </c>
      <c r="F86" s="9" t="s">
        <v>298</v>
      </c>
      <c r="G86" s="10" t="s">
        <v>306</v>
      </c>
      <c r="H86" s="9" t="s">
        <v>179</v>
      </c>
      <c r="I86" s="14">
        <v>113000</v>
      </c>
      <c r="J86" s="66">
        <v>42156</v>
      </c>
      <c r="K86" s="26"/>
      <c r="L86" s="66">
        <v>32156</v>
      </c>
      <c r="M86" s="17">
        <v>3</v>
      </c>
      <c r="N86" s="68">
        <v>44217</v>
      </c>
      <c r="O86" s="15"/>
      <c r="P86" s="66">
        <v>32156</v>
      </c>
      <c r="Q86" s="8">
        <f t="shared" si="1"/>
        <v>177312</v>
      </c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3"/>
      <c r="AW86" s="43"/>
      <c r="AX86" s="43"/>
      <c r="AY86" s="43"/>
      <c r="AZ86" s="43"/>
      <c r="BA86" s="43"/>
      <c r="BB86" s="43"/>
    </row>
    <row r="87" spans="1:54" s="16" customFormat="1" x14ac:dyDescent="0.25">
      <c r="A87" s="43"/>
      <c r="B87" s="13">
        <v>75</v>
      </c>
      <c r="C87" s="13" t="s">
        <v>13</v>
      </c>
      <c r="D87" s="63">
        <v>30483953</v>
      </c>
      <c r="E87" s="10" t="s">
        <v>385</v>
      </c>
      <c r="F87" s="9" t="s">
        <v>298</v>
      </c>
      <c r="G87" s="10" t="s">
        <v>301</v>
      </c>
      <c r="H87" s="9" t="s">
        <v>179</v>
      </c>
      <c r="I87" s="14">
        <v>3572424</v>
      </c>
      <c r="J87" s="66">
        <v>498000</v>
      </c>
      <c r="K87" s="26"/>
      <c r="L87" s="66">
        <v>425668</v>
      </c>
      <c r="M87" s="17">
        <v>3</v>
      </c>
      <c r="N87" s="68">
        <v>44217</v>
      </c>
      <c r="O87" s="15"/>
      <c r="P87" s="66">
        <v>425668</v>
      </c>
      <c r="Q87" s="8">
        <f t="shared" si="1"/>
        <v>4423760</v>
      </c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43"/>
      <c r="AX87" s="43"/>
      <c r="AY87" s="43"/>
      <c r="AZ87" s="43"/>
      <c r="BA87" s="43"/>
      <c r="BB87" s="43"/>
    </row>
    <row r="88" spans="1:54" s="16" customFormat="1" x14ac:dyDescent="0.25">
      <c r="A88" s="43"/>
      <c r="B88" s="58">
        <v>76</v>
      </c>
      <c r="C88" s="13" t="s">
        <v>13</v>
      </c>
      <c r="D88" s="63">
        <v>30484048</v>
      </c>
      <c r="E88" s="10" t="s">
        <v>386</v>
      </c>
      <c r="F88" s="9" t="s">
        <v>298</v>
      </c>
      <c r="G88" s="10" t="s">
        <v>306</v>
      </c>
      <c r="H88" s="9" t="s">
        <v>179</v>
      </c>
      <c r="I88" s="14">
        <v>601179</v>
      </c>
      <c r="J88" s="66">
        <v>43635</v>
      </c>
      <c r="K88" s="26"/>
      <c r="L88" s="66">
        <v>45964</v>
      </c>
      <c r="M88" s="17">
        <v>3</v>
      </c>
      <c r="N88" s="68">
        <v>44217</v>
      </c>
      <c r="O88" s="15"/>
      <c r="P88" s="66">
        <v>45964</v>
      </c>
      <c r="Q88" s="8">
        <f t="shared" si="1"/>
        <v>693107</v>
      </c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M88" s="43"/>
      <c r="AN88" s="43"/>
      <c r="AO88" s="43"/>
      <c r="AP88" s="43"/>
      <c r="AQ88" s="43"/>
      <c r="AR88" s="43"/>
      <c r="AS88" s="43"/>
      <c r="AT88" s="43"/>
      <c r="AU88" s="43"/>
      <c r="AV88" s="43"/>
      <c r="AW88" s="43"/>
      <c r="AX88" s="43"/>
      <c r="AY88" s="43"/>
      <c r="AZ88" s="43"/>
      <c r="BA88" s="43"/>
      <c r="BB88" s="43"/>
    </row>
    <row r="89" spans="1:54" s="16" customFormat="1" x14ac:dyDescent="0.25">
      <c r="A89" s="43"/>
      <c r="B89" s="13">
        <v>77</v>
      </c>
      <c r="C89" s="13" t="s">
        <v>13</v>
      </c>
      <c r="D89" s="63">
        <v>30484292</v>
      </c>
      <c r="E89" s="10" t="s">
        <v>387</v>
      </c>
      <c r="F89" s="9" t="s">
        <v>298</v>
      </c>
      <c r="G89" s="10" t="s">
        <v>304</v>
      </c>
      <c r="H89" s="9" t="s">
        <v>179</v>
      </c>
      <c r="I89" s="14">
        <v>0</v>
      </c>
      <c r="J89" s="66" t="s">
        <v>695</v>
      </c>
      <c r="K89" s="26"/>
      <c r="L89" s="66">
        <v>10000</v>
      </c>
      <c r="M89" s="17">
        <v>3</v>
      </c>
      <c r="N89" s="68">
        <v>44217</v>
      </c>
      <c r="O89" s="15"/>
      <c r="P89" s="66">
        <v>10000</v>
      </c>
      <c r="Q89" s="8">
        <f t="shared" si="1"/>
        <v>20000</v>
      </c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43"/>
      <c r="AM89" s="43"/>
      <c r="AN89" s="43"/>
      <c r="AO89" s="43"/>
      <c r="AP89" s="43"/>
      <c r="AQ89" s="43"/>
      <c r="AR89" s="43"/>
      <c r="AS89" s="43"/>
      <c r="AT89" s="43"/>
      <c r="AU89" s="43"/>
      <c r="AV89" s="43"/>
      <c r="AW89" s="43"/>
      <c r="AX89" s="43"/>
      <c r="AY89" s="43"/>
      <c r="AZ89" s="43"/>
      <c r="BA89" s="43"/>
      <c r="BB89" s="43"/>
    </row>
    <row r="90" spans="1:54" s="16" customFormat="1" x14ac:dyDescent="0.25">
      <c r="A90" s="43"/>
      <c r="B90" s="13">
        <v>78</v>
      </c>
      <c r="C90" s="13" t="s">
        <v>13</v>
      </c>
      <c r="D90" s="63">
        <v>30484686</v>
      </c>
      <c r="E90" s="10" t="s">
        <v>388</v>
      </c>
      <c r="F90" s="9" t="s">
        <v>298</v>
      </c>
      <c r="G90" s="10" t="s">
        <v>306</v>
      </c>
      <c r="H90" s="9" t="s">
        <v>179</v>
      </c>
      <c r="I90" s="14">
        <v>155079</v>
      </c>
      <c r="J90" s="66">
        <v>16852</v>
      </c>
      <c r="K90" s="26"/>
      <c r="L90" s="66">
        <v>17961</v>
      </c>
      <c r="M90" s="17">
        <v>3</v>
      </c>
      <c r="N90" s="68">
        <v>44217</v>
      </c>
      <c r="O90" s="15"/>
      <c r="P90" s="66">
        <v>17961</v>
      </c>
      <c r="Q90" s="8">
        <f t="shared" si="1"/>
        <v>191001</v>
      </c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3"/>
      <c r="AP90" s="43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3"/>
    </row>
    <row r="91" spans="1:54" s="16" customFormat="1" x14ac:dyDescent="0.25">
      <c r="A91" s="43"/>
      <c r="B91" s="58">
        <v>79</v>
      </c>
      <c r="C91" s="13" t="s">
        <v>13</v>
      </c>
      <c r="D91" s="63">
        <v>40002015</v>
      </c>
      <c r="E91" s="10" t="s">
        <v>389</v>
      </c>
      <c r="F91" s="9" t="s">
        <v>298</v>
      </c>
      <c r="G91" s="10" t="s">
        <v>306</v>
      </c>
      <c r="H91" s="9" t="s">
        <v>179</v>
      </c>
      <c r="I91" s="14">
        <v>0</v>
      </c>
      <c r="J91" s="66">
        <v>812103</v>
      </c>
      <c r="K91" s="26"/>
      <c r="L91" s="66">
        <v>356000</v>
      </c>
      <c r="M91" s="17">
        <v>3</v>
      </c>
      <c r="N91" s="68">
        <v>44217</v>
      </c>
      <c r="O91" s="15"/>
      <c r="P91" s="66">
        <v>356000</v>
      </c>
      <c r="Q91" s="8">
        <f t="shared" si="1"/>
        <v>712000</v>
      </c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3"/>
      <c r="AP91" s="43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3"/>
    </row>
    <row r="92" spans="1:54" s="16" customFormat="1" ht="22.5" x14ac:dyDescent="0.25">
      <c r="A92" s="43"/>
      <c r="B92" s="13">
        <v>80</v>
      </c>
      <c r="C92" s="13" t="s">
        <v>13</v>
      </c>
      <c r="D92" s="63">
        <v>40005071</v>
      </c>
      <c r="E92" s="10" t="s">
        <v>390</v>
      </c>
      <c r="F92" s="9" t="s">
        <v>298</v>
      </c>
      <c r="G92" s="10" t="s">
        <v>299</v>
      </c>
      <c r="H92" s="9" t="s">
        <v>179</v>
      </c>
      <c r="I92" s="14">
        <v>0</v>
      </c>
      <c r="J92" s="66" t="s">
        <v>695</v>
      </c>
      <c r="K92" s="26"/>
      <c r="L92" s="66">
        <v>172199</v>
      </c>
      <c r="M92" s="17">
        <v>3</v>
      </c>
      <c r="N92" s="68">
        <v>44217</v>
      </c>
      <c r="O92" s="15"/>
      <c r="P92" s="66">
        <v>172199</v>
      </c>
      <c r="Q92" s="8">
        <f t="shared" si="1"/>
        <v>344398</v>
      </c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3"/>
      <c r="AP92" s="43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3"/>
    </row>
    <row r="93" spans="1:54" s="16" customFormat="1" x14ac:dyDescent="0.25">
      <c r="A93" s="43"/>
      <c r="B93" s="13">
        <v>81</v>
      </c>
      <c r="C93" s="13" t="s">
        <v>13</v>
      </c>
      <c r="D93" s="63">
        <v>40006302</v>
      </c>
      <c r="E93" s="10" t="s">
        <v>391</v>
      </c>
      <c r="F93" s="9" t="s">
        <v>298</v>
      </c>
      <c r="G93" s="10" t="s">
        <v>306</v>
      </c>
      <c r="H93" s="9" t="s">
        <v>179</v>
      </c>
      <c r="I93" s="14">
        <v>0</v>
      </c>
      <c r="J93" s="66" t="s">
        <v>695</v>
      </c>
      <c r="K93" s="26"/>
      <c r="L93" s="66">
        <v>8485</v>
      </c>
      <c r="M93" s="17">
        <v>3</v>
      </c>
      <c r="N93" s="68">
        <v>44217</v>
      </c>
      <c r="O93" s="15"/>
      <c r="P93" s="66">
        <v>8485</v>
      </c>
      <c r="Q93" s="8">
        <f t="shared" si="1"/>
        <v>16970</v>
      </c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3"/>
      <c r="AP93" s="43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3"/>
    </row>
    <row r="94" spans="1:54" s="16" customFormat="1" ht="22.5" x14ac:dyDescent="0.25">
      <c r="A94" s="43"/>
      <c r="B94" s="58">
        <v>82</v>
      </c>
      <c r="C94" s="13" t="s">
        <v>13</v>
      </c>
      <c r="D94" s="63">
        <v>40009238</v>
      </c>
      <c r="E94" s="10" t="s">
        <v>392</v>
      </c>
      <c r="F94" s="9" t="s">
        <v>298</v>
      </c>
      <c r="G94" s="10" t="s">
        <v>306</v>
      </c>
      <c r="H94" s="9" t="s">
        <v>179</v>
      </c>
      <c r="I94" s="14">
        <v>1000</v>
      </c>
      <c r="J94" s="66">
        <v>353584</v>
      </c>
      <c r="K94" s="26"/>
      <c r="L94" s="66">
        <v>369803</v>
      </c>
      <c r="M94" s="17">
        <v>3</v>
      </c>
      <c r="N94" s="68">
        <v>44217</v>
      </c>
      <c r="O94" s="15"/>
      <c r="P94" s="66">
        <v>369803</v>
      </c>
      <c r="Q94" s="8">
        <f t="shared" si="1"/>
        <v>740606</v>
      </c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3"/>
      <c r="AP94" s="43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3"/>
    </row>
    <row r="95" spans="1:54" s="16" customFormat="1" ht="22.5" x14ac:dyDescent="0.25">
      <c r="A95" s="43"/>
      <c r="B95" s="13">
        <v>83</v>
      </c>
      <c r="C95" s="13" t="s">
        <v>13</v>
      </c>
      <c r="D95" s="63">
        <v>40019276</v>
      </c>
      <c r="E95" s="10" t="s">
        <v>393</v>
      </c>
      <c r="F95" s="9" t="s">
        <v>298</v>
      </c>
      <c r="G95" s="10" t="s">
        <v>357</v>
      </c>
      <c r="H95" s="9" t="s">
        <v>179</v>
      </c>
      <c r="I95" s="14">
        <v>0</v>
      </c>
      <c r="J95" s="66">
        <v>801667</v>
      </c>
      <c r="K95" s="26"/>
      <c r="L95" s="66">
        <v>801667</v>
      </c>
      <c r="M95" s="17">
        <v>3</v>
      </c>
      <c r="N95" s="68">
        <v>44217</v>
      </c>
      <c r="O95" s="15"/>
      <c r="P95" s="66">
        <v>801667</v>
      </c>
      <c r="Q95" s="8">
        <f t="shared" si="1"/>
        <v>1603334</v>
      </c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3"/>
      <c r="AP95" s="43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3"/>
    </row>
    <row r="96" spans="1:54" s="16" customFormat="1" x14ac:dyDescent="0.25">
      <c r="A96" s="43"/>
      <c r="B96" s="13">
        <v>84</v>
      </c>
      <c r="C96" s="13" t="s">
        <v>13</v>
      </c>
      <c r="D96" s="63">
        <v>30351234</v>
      </c>
      <c r="E96" s="10" t="s">
        <v>394</v>
      </c>
      <c r="F96" s="9" t="s">
        <v>298</v>
      </c>
      <c r="G96" s="10" t="s">
        <v>312</v>
      </c>
      <c r="H96" s="10" t="s">
        <v>212</v>
      </c>
      <c r="I96" s="14">
        <v>0</v>
      </c>
      <c r="J96" s="66">
        <v>439722</v>
      </c>
      <c r="K96" s="26"/>
      <c r="L96" s="66">
        <v>3000</v>
      </c>
      <c r="M96" s="17">
        <v>4</v>
      </c>
      <c r="N96" s="68">
        <v>44224</v>
      </c>
      <c r="O96" s="15"/>
      <c r="P96" s="66">
        <v>3000</v>
      </c>
      <c r="Q96" s="8">
        <f t="shared" si="1"/>
        <v>6000</v>
      </c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3"/>
      <c r="AP96" s="43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3"/>
    </row>
    <row r="97" spans="1:54" s="16" customFormat="1" ht="22.5" x14ac:dyDescent="0.25">
      <c r="A97" s="43"/>
      <c r="B97" s="58">
        <v>85</v>
      </c>
      <c r="C97" s="13" t="s">
        <v>13</v>
      </c>
      <c r="D97" s="63">
        <v>30484306</v>
      </c>
      <c r="E97" s="10" t="s">
        <v>395</v>
      </c>
      <c r="F97" s="9" t="s">
        <v>298</v>
      </c>
      <c r="G97" s="10" t="s">
        <v>304</v>
      </c>
      <c r="H97" s="10" t="s">
        <v>212</v>
      </c>
      <c r="I97" s="14">
        <v>0</v>
      </c>
      <c r="J97" s="66">
        <v>1361454</v>
      </c>
      <c r="K97" s="26"/>
      <c r="L97" s="66">
        <v>3000</v>
      </c>
      <c r="M97" s="17">
        <v>4</v>
      </c>
      <c r="N97" s="68">
        <v>44224</v>
      </c>
      <c r="O97" s="15"/>
      <c r="P97" s="66">
        <v>3000</v>
      </c>
      <c r="Q97" s="8">
        <f t="shared" si="1"/>
        <v>6000</v>
      </c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3"/>
      <c r="AP97" s="43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3"/>
    </row>
    <row r="98" spans="1:54" s="16" customFormat="1" ht="22.5" x14ac:dyDescent="0.25">
      <c r="A98" s="43"/>
      <c r="B98" s="13">
        <v>86</v>
      </c>
      <c r="C98" s="13" t="s">
        <v>13</v>
      </c>
      <c r="D98" s="63">
        <v>30387773</v>
      </c>
      <c r="E98" s="10" t="s">
        <v>396</v>
      </c>
      <c r="F98" s="9" t="s">
        <v>298</v>
      </c>
      <c r="G98" s="10" t="s">
        <v>312</v>
      </c>
      <c r="H98" s="9" t="s">
        <v>179</v>
      </c>
      <c r="I98" s="14">
        <v>1831507</v>
      </c>
      <c r="J98" s="66">
        <v>457720</v>
      </c>
      <c r="K98" s="26"/>
      <c r="L98" s="66">
        <v>390548</v>
      </c>
      <c r="M98" s="17">
        <v>4</v>
      </c>
      <c r="N98" s="68">
        <v>44224</v>
      </c>
      <c r="O98" s="15"/>
      <c r="P98" s="66">
        <v>390548</v>
      </c>
      <c r="Q98" s="8">
        <f t="shared" si="1"/>
        <v>2612603</v>
      </c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43"/>
      <c r="AM98" s="43"/>
      <c r="AN98" s="43"/>
      <c r="AO98" s="43"/>
      <c r="AP98" s="43"/>
      <c r="AQ98" s="43"/>
      <c r="AR98" s="43"/>
      <c r="AS98" s="43"/>
      <c r="AT98" s="43"/>
      <c r="AU98" s="43"/>
      <c r="AV98" s="43"/>
      <c r="AW98" s="43"/>
      <c r="AX98" s="43"/>
      <c r="AY98" s="43"/>
      <c r="AZ98" s="43"/>
      <c r="BA98" s="43"/>
      <c r="BB98" s="43"/>
    </row>
    <row r="99" spans="1:54" s="16" customFormat="1" x14ac:dyDescent="0.25">
      <c r="A99" s="43"/>
      <c r="B99" s="13">
        <v>87</v>
      </c>
      <c r="C99" s="13" t="s">
        <v>13</v>
      </c>
      <c r="D99" s="69">
        <v>30386072</v>
      </c>
      <c r="E99" s="10" t="s">
        <v>397</v>
      </c>
      <c r="F99" s="9" t="s">
        <v>298</v>
      </c>
      <c r="G99" s="10" t="s">
        <v>306</v>
      </c>
      <c r="H99" s="9" t="s">
        <v>179</v>
      </c>
      <c r="I99" s="14">
        <v>193268</v>
      </c>
      <c r="J99" s="66">
        <v>557687</v>
      </c>
      <c r="K99" s="26"/>
      <c r="L99" s="66">
        <v>457731</v>
      </c>
      <c r="M99" s="17">
        <v>4</v>
      </c>
      <c r="N99" s="68">
        <v>44224</v>
      </c>
      <c r="O99" s="15"/>
      <c r="P99" s="66">
        <v>457731</v>
      </c>
      <c r="Q99" s="8">
        <f t="shared" si="1"/>
        <v>1108730</v>
      </c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43"/>
      <c r="AM99" s="43"/>
      <c r="AN99" s="43"/>
      <c r="AO99" s="43"/>
      <c r="AP99" s="43"/>
      <c r="AQ99" s="43"/>
      <c r="AR99" s="43"/>
      <c r="AS99" s="43"/>
      <c r="AT99" s="43"/>
      <c r="AU99" s="43"/>
      <c r="AV99" s="43"/>
      <c r="AW99" s="43"/>
      <c r="AX99" s="43"/>
      <c r="AY99" s="43"/>
      <c r="AZ99" s="43"/>
      <c r="BA99" s="43"/>
      <c r="BB99" s="43"/>
    </row>
    <row r="100" spans="1:54" s="16" customFormat="1" ht="22.5" x14ac:dyDescent="0.25">
      <c r="A100" s="43"/>
      <c r="B100" s="13">
        <v>88</v>
      </c>
      <c r="C100" s="13" t="s">
        <v>13</v>
      </c>
      <c r="D100" s="69">
        <v>30104545</v>
      </c>
      <c r="E100" s="10" t="s">
        <v>398</v>
      </c>
      <c r="F100" s="9" t="s">
        <v>298</v>
      </c>
      <c r="G100" s="10" t="s">
        <v>306</v>
      </c>
      <c r="H100" s="9" t="s">
        <v>179</v>
      </c>
      <c r="I100" s="14">
        <v>73186</v>
      </c>
      <c r="J100" s="66" t="s">
        <v>695</v>
      </c>
      <c r="K100" s="26"/>
      <c r="L100" s="66">
        <v>24964</v>
      </c>
      <c r="M100" s="17">
        <v>4</v>
      </c>
      <c r="N100" s="68">
        <v>44224</v>
      </c>
      <c r="O100" s="15"/>
      <c r="P100" s="66">
        <v>24964</v>
      </c>
      <c r="Q100" s="8">
        <f t="shared" si="1"/>
        <v>123114</v>
      </c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43"/>
      <c r="AM100" s="43"/>
      <c r="AN100" s="43"/>
      <c r="AO100" s="43"/>
      <c r="AP100" s="43"/>
      <c r="AQ100" s="43"/>
      <c r="AR100" s="43"/>
      <c r="AS100" s="43"/>
      <c r="AT100" s="43"/>
      <c r="AU100" s="43"/>
      <c r="AV100" s="43"/>
      <c r="AW100" s="43"/>
      <c r="AX100" s="43"/>
      <c r="AY100" s="43"/>
      <c r="AZ100" s="43"/>
      <c r="BA100" s="43"/>
      <c r="BB100" s="43"/>
    </row>
    <row r="101" spans="1:54" s="16" customFormat="1" x14ac:dyDescent="0.25">
      <c r="A101" s="43"/>
      <c r="B101" s="13">
        <v>89</v>
      </c>
      <c r="C101" s="13" t="s">
        <v>13</v>
      </c>
      <c r="D101" s="70">
        <v>30383922</v>
      </c>
      <c r="E101" s="9" t="s">
        <v>399</v>
      </c>
      <c r="F101" s="9" t="s">
        <v>298</v>
      </c>
      <c r="G101" s="9" t="s">
        <v>312</v>
      </c>
      <c r="H101" s="9" t="s">
        <v>179</v>
      </c>
      <c r="I101" s="14">
        <v>134448</v>
      </c>
      <c r="J101" s="64" t="s">
        <v>695</v>
      </c>
      <c r="K101" s="25"/>
      <c r="L101" s="64">
        <v>13825</v>
      </c>
      <c r="M101" s="18">
        <v>4</v>
      </c>
      <c r="N101" s="68">
        <v>44224</v>
      </c>
      <c r="O101" s="15"/>
      <c r="P101" s="64">
        <v>13825</v>
      </c>
      <c r="Q101" s="8">
        <f t="shared" si="1"/>
        <v>162098</v>
      </c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3"/>
      <c r="AZ101" s="43"/>
      <c r="BA101" s="43"/>
      <c r="BB101" s="43"/>
    </row>
    <row r="102" spans="1:54" ht="15" customHeight="1" x14ac:dyDescent="0.2">
      <c r="B102" s="156" t="s">
        <v>0</v>
      </c>
      <c r="C102" s="157"/>
      <c r="D102" s="157"/>
      <c r="E102" s="157"/>
      <c r="F102" s="157"/>
      <c r="G102" s="157"/>
      <c r="H102" s="158"/>
      <c r="I102" s="5">
        <f>SUM(I13:I101)</f>
        <v>127382963</v>
      </c>
      <c r="J102" s="5">
        <f t="shared" ref="J102" si="2">SUM(J13:J101)</f>
        <v>72897883</v>
      </c>
      <c r="K102" s="5">
        <v>46010576</v>
      </c>
      <c r="L102" s="5">
        <f>SUM(L13:L101)</f>
        <v>28853819</v>
      </c>
      <c r="M102" s="7"/>
      <c r="N102" s="7"/>
      <c r="O102" s="4"/>
      <c r="P102" s="5">
        <f>SUM(P13:P101)</f>
        <v>28853819</v>
      </c>
      <c r="Q102" s="5">
        <f>SUM(Q13:Q101)</f>
        <v>185090601</v>
      </c>
    </row>
    <row r="103" spans="1:54" s="34" customFormat="1" ht="20.25" customHeight="1" x14ac:dyDescent="0.2">
      <c r="B103" s="170"/>
      <c r="C103" s="170"/>
      <c r="D103" s="170"/>
      <c r="E103" s="170"/>
      <c r="F103" s="35"/>
      <c r="G103" s="35"/>
      <c r="K103" s="1"/>
      <c r="L103" s="4"/>
      <c r="O103" s="51"/>
    </row>
    <row r="104" spans="1:54" s="34" customFormat="1" x14ac:dyDescent="0.2">
      <c r="B104" s="165"/>
      <c r="C104" s="165"/>
      <c r="D104" s="165"/>
      <c r="E104" s="165"/>
      <c r="F104" s="165"/>
      <c r="G104" s="165"/>
      <c r="H104" s="165"/>
      <c r="I104" s="165"/>
      <c r="J104" s="165"/>
      <c r="K104" s="165"/>
      <c r="L104" s="165"/>
      <c r="M104" s="165"/>
      <c r="N104" s="165"/>
      <c r="O104" s="51"/>
    </row>
    <row r="105" spans="1:54" s="34" customFormat="1" x14ac:dyDescent="0.2">
      <c r="B105" s="35"/>
      <c r="D105" s="35"/>
    </row>
    <row r="106" spans="1:54" s="34" customFormat="1" x14ac:dyDescent="0.2">
      <c r="B106" s="35"/>
      <c r="D106" s="35"/>
    </row>
    <row r="107" spans="1:54" s="34" customFormat="1" x14ac:dyDescent="0.2">
      <c r="B107" s="35"/>
      <c r="D107" s="35"/>
    </row>
    <row r="108" spans="1:54" s="34" customFormat="1" x14ac:dyDescent="0.2">
      <c r="B108" s="35"/>
      <c r="D108" s="35"/>
    </row>
    <row r="109" spans="1:54" s="34" customFormat="1" x14ac:dyDescent="0.2">
      <c r="B109" s="35"/>
      <c r="D109" s="35"/>
    </row>
    <row r="110" spans="1:54" s="34" customFormat="1" x14ac:dyDescent="0.2">
      <c r="B110" s="35"/>
      <c r="D110" s="35"/>
    </row>
    <row r="111" spans="1:54" s="34" customFormat="1" x14ac:dyDescent="0.2">
      <c r="B111" s="35"/>
      <c r="D111" s="35"/>
    </row>
    <row r="112" spans="1:54" s="34" customFormat="1" x14ac:dyDescent="0.2">
      <c r="B112" s="35"/>
      <c r="D112" s="35"/>
    </row>
    <row r="113" spans="2:4" s="34" customFormat="1" x14ac:dyDescent="0.2">
      <c r="B113" s="35"/>
      <c r="D113" s="35"/>
    </row>
    <row r="114" spans="2:4" s="34" customFormat="1" x14ac:dyDescent="0.2">
      <c r="B114" s="35"/>
      <c r="D114" s="35"/>
    </row>
    <row r="115" spans="2:4" s="34" customFormat="1" x14ac:dyDescent="0.2">
      <c r="B115" s="35"/>
      <c r="D115" s="35"/>
    </row>
    <row r="116" spans="2:4" s="34" customFormat="1" x14ac:dyDescent="0.2">
      <c r="B116" s="35"/>
      <c r="D116" s="35"/>
    </row>
    <row r="117" spans="2:4" s="34" customFormat="1" x14ac:dyDescent="0.2">
      <c r="B117" s="35"/>
      <c r="D117" s="35"/>
    </row>
    <row r="118" spans="2:4" s="34" customFormat="1" x14ac:dyDescent="0.2">
      <c r="B118" s="35"/>
      <c r="D118" s="35"/>
    </row>
    <row r="119" spans="2:4" s="34" customFormat="1" x14ac:dyDescent="0.2">
      <c r="B119" s="35"/>
      <c r="D119" s="35"/>
    </row>
    <row r="120" spans="2:4" s="34" customFormat="1" x14ac:dyDescent="0.2">
      <c r="B120" s="35"/>
      <c r="D120" s="35"/>
    </row>
    <row r="121" spans="2:4" s="34" customFormat="1" x14ac:dyDescent="0.2">
      <c r="B121" s="35"/>
      <c r="D121" s="35"/>
    </row>
    <row r="122" spans="2:4" s="34" customFormat="1" x14ac:dyDescent="0.2">
      <c r="B122" s="35"/>
      <c r="D122" s="35"/>
    </row>
    <row r="123" spans="2:4" s="34" customFormat="1" x14ac:dyDescent="0.2">
      <c r="B123" s="35"/>
      <c r="D123" s="35"/>
    </row>
    <row r="124" spans="2:4" s="34" customFormat="1" x14ac:dyDescent="0.2">
      <c r="B124" s="35"/>
      <c r="D124" s="35"/>
    </row>
    <row r="125" spans="2:4" s="34" customFormat="1" x14ac:dyDescent="0.2">
      <c r="B125" s="35"/>
      <c r="D125" s="35"/>
    </row>
    <row r="126" spans="2:4" s="34" customFormat="1" x14ac:dyDescent="0.2">
      <c r="B126" s="35"/>
      <c r="D126" s="35"/>
    </row>
    <row r="127" spans="2:4" s="34" customFormat="1" x14ac:dyDescent="0.2">
      <c r="B127" s="35"/>
      <c r="D127" s="35"/>
    </row>
    <row r="128" spans="2:4" s="34" customFormat="1" x14ac:dyDescent="0.2">
      <c r="B128" s="35"/>
      <c r="D128" s="35"/>
    </row>
    <row r="129" spans="2:4" s="34" customFormat="1" x14ac:dyDescent="0.2">
      <c r="B129" s="35"/>
      <c r="D129" s="35"/>
    </row>
    <row r="130" spans="2:4" s="34" customFormat="1" x14ac:dyDescent="0.2">
      <c r="B130" s="35"/>
      <c r="D130" s="35"/>
    </row>
    <row r="131" spans="2:4" s="34" customFormat="1" x14ac:dyDescent="0.2">
      <c r="B131" s="35"/>
      <c r="D131" s="35"/>
    </row>
    <row r="132" spans="2:4" s="34" customFormat="1" x14ac:dyDescent="0.2">
      <c r="B132" s="35"/>
      <c r="D132" s="35"/>
    </row>
    <row r="133" spans="2:4" s="34" customFormat="1" x14ac:dyDescent="0.2">
      <c r="B133" s="35"/>
      <c r="D133" s="35"/>
    </row>
    <row r="134" spans="2:4" s="34" customFormat="1" x14ac:dyDescent="0.2">
      <c r="B134" s="35"/>
      <c r="D134" s="35"/>
    </row>
    <row r="135" spans="2:4" s="34" customFormat="1" x14ac:dyDescent="0.2">
      <c r="B135" s="35"/>
      <c r="D135" s="35"/>
    </row>
    <row r="136" spans="2:4" s="34" customFormat="1" x14ac:dyDescent="0.2">
      <c r="B136" s="35"/>
      <c r="D136" s="35"/>
    </row>
    <row r="137" spans="2:4" s="34" customFormat="1" x14ac:dyDescent="0.2">
      <c r="B137" s="35"/>
      <c r="D137" s="35"/>
    </row>
    <row r="138" spans="2:4" s="34" customFormat="1" x14ac:dyDescent="0.2">
      <c r="B138" s="35"/>
      <c r="D138" s="35"/>
    </row>
    <row r="139" spans="2:4" s="34" customFormat="1" x14ac:dyDescent="0.2">
      <c r="B139" s="35"/>
      <c r="D139" s="35"/>
    </row>
    <row r="140" spans="2:4" s="34" customFormat="1" x14ac:dyDescent="0.2">
      <c r="B140" s="35"/>
      <c r="D140" s="35"/>
    </row>
    <row r="141" spans="2:4" s="34" customFormat="1" x14ac:dyDescent="0.2">
      <c r="B141" s="35"/>
      <c r="D141" s="35"/>
    </row>
    <row r="142" spans="2:4" s="34" customFormat="1" x14ac:dyDescent="0.2">
      <c r="B142" s="35"/>
      <c r="D142" s="35"/>
    </row>
    <row r="143" spans="2:4" s="34" customFormat="1" x14ac:dyDescent="0.2">
      <c r="B143" s="35"/>
      <c r="D143" s="35"/>
    </row>
    <row r="144" spans="2:4" s="34" customFormat="1" x14ac:dyDescent="0.2">
      <c r="B144" s="35"/>
      <c r="D144" s="35"/>
    </row>
    <row r="145" spans="2:4" s="34" customFormat="1" x14ac:dyDescent="0.2">
      <c r="B145" s="35"/>
      <c r="D145" s="35"/>
    </row>
    <row r="146" spans="2:4" s="34" customFormat="1" x14ac:dyDescent="0.2">
      <c r="B146" s="35"/>
      <c r="D146" s="35"/>
    </row>
    <row r="147" spans="2:4" s="34" customFormat="1" x14ac:dyDescent="0.2">
      <c r="B147" s="35"/>
      <c r="D147" s="35"/>
    </row>
    <row r="148" spans="2:4" s="34" customFormat="1" x14ac:dyDescent="0.2">
      <c r="B148" s="35"/>
      <c r="D148" s="35"/>
    </row>
    <row r="149" spans="2:4" s="34" customFormat="1" x14ac:dyDescent="0.2">
      <c r="B149" s="35"/>
      <c r="D149" s="35"/>
    </row>
    <row r="150" spans="2:4" s="34" customFormat="1" x14ac:dyDescent="0.2">
      <c r="B150" s="35"/>
      <c r="D150" s="35"/>
    </row>
    <row r="151" spans="2:4" s="34" customFormat="1" x14ac:dyDescent="0.2">
      <c r="B151" s="35"/>
      <c r="D151" s="35"/>
    </row>
    <row r="152" spans="2:4" s="34" customFormat="1" x14ac:dyDescent="0.2">
      <c r="B152" s="35"/>
      <c r="D152" s="35"/>
    </row>
    <row r="153" spans="2:4" s="34" customFormat="1" x14ac:dyDescent="0.2">
      <c r="B153" s="35"/>
      <c r="D153" s="35"/>
    </row>
    <row r="154" spans="2:4" s="34" customFormat="1" x14ac:dyDescent="0.2">
      <c r="B154" s="35"/>
      <c r="D154" s="35"/>
    </row>
    <row r="155" spans="2:4" s="34" customFormat="1" x14ac:dyDescent="0.2">
      <c r="B155" s="35"/>
      <c r="D155" s="35"/>
    </row>
    <row r="156" spans="2:4" s="34" customFormat="1" x14ac:dyDescent="0.2">
      <c r="B156" s="35"/>
      <c r="D156" s="35"/>
    </row>
    <row r="157" spans="2:4" s="34" customFormat="1" x14ac:dyDescent="0.2">
      <c r="B157" s="35"/>
      <c r="D157" s="35"/>
    </row>
    <row r="158" spans="2:4" s="34" customFormat="1" x14ac:dyDescent="0.2">
      <c r="B158" s="35"/>
      <c r="D158" s="35"/>
    </row>
    <row r="159" spans="2:4" s="34" customFormat="1" x14ac:dyDescent="0.2">
      <c r="B159" s="35"/>
      <c r="D159" s="35"/>
    </row>
    <row r="160" spans="2:4" s="34" customFormat="1" x14ac:dyDescent="0.2">
      <c r="B160" s="35"/>
      <c r="D160" s="35"/>
    </row>
    <row r="161" spans="2:4" s="34" customFormat="1" x14ac:dyDescent="0.2">
      <c r="B161" s="35"/>
      <c r="D161" s="35"/>
    </row>
    <row r="162" spans="2:4" s="34" customFormat="1" x14ac:dyDescent="0.2">
      <c r="B162" s="35"/>
      <c r="D162" s="35"/>
    </row>
    <row r="163" spans="2:4" s="34" customFormat="1" x14ac:dyDescent="0.2">
      <c r="B163" s="35"/>
      <c r="D163" s="35"/>
    </row>
    <row r="164" spans="2:4" s="34" customFormat="1" x14ac:dyDescent="0.2">
      <c r="B164" s="35"/>
      <c r="D164" s="35"/>
    </row>
    <row r="165" spans="2:4" s="34" customFormat="1" x14ac:dyDescent="0.2">
      <c r="B165" s="35"/>
      <c r="D165" s="35"/>
    </row>
    <row r="166" spans="2:4" s="34" customFormat="1" x14ac:dyDescent="0.2">
      <c r="B166" s="35"/>
      <c r="D166" s="35"/>
    </row>
    <row r="167" spans="2:4" s="34" customFormat="1" x14ac:dyDescent="0.2">
      <c r="B167" s="35"/>
      <c r="D167" s="35"/>
    </row>
    <row r="168" spans="2:4" s="34" customFormat="1" x14ac:dyDescent="0.2">
      <c r="B168" s="35"/>
      <c r="D168" s="35"/>
    </row>
    <row r="169" spans="2:4" s="34" customFormat="1" x14ac:dyDescent="0.2">
      <c r="B169" s="35"/>
      <c r="D169" s="35"/>
    </row>
    <row r="170" spans="2:4" s="34" customFormat="1" x14ac:dyDescent="0.2">
      <c r="B170" s="35"/>
      <c r="D170" s="35"/>
    </row>
    <row r="171" spans="2:4" s="34" customFormat="1" x14ac:dyDescent="0.2">
      <c r="B171" s="35"/>
      <c r="D171" s="35"/>
    </row>
    <row r="172" spans="2:4" s="34" customFormat="1" x14ac:dyDescent="0.2">
      <c r="B172" s="35"/>
      <c r="D172" s="35"/>
    </row>
    <row r="173" spans="2:4" s="34" customFormat="1" x14ac:dyDescent="0.2">
      <c r="B173" s="35"/>
      <c r="D173" s="35"/>
    </row>
    <row r="174" spans="2:4" s="34" customFormat="1" x14ac:dyDescent="0.2">
      <c r="B174" s="35"/>
      <c r="D174" s="35"/>
    </row>
    <row r="175" spans="2:4" s="34" customFormat="1" x14ac:dyDescent="0.2">
      <c r="B175" s="35"/>
      <c r="D175" s="35"/>
    </row>
    <row r="176" spans="2:4" s="34" customFormat="1" x14ac:dyDescent="0.2">
      <c r="B176" s="35"/>
      <c r="D176" s="35"/>
    </row>
    <row r="177" spans="2:4" s="34" customFormat="1" x14ac:dyDescent="0.2">
      <c r="B177" s="35"/>
      <c r="D177" s="35"/>
    </row>
    <row r="178" spans="2:4" s="34" customFormat="1" x14ac:dyDescent="0.2">
      <c r="B178" s="35"/>
      <c r="D178" s="35"/>
    </row>
    <row r="179" spans="2:4" s="34" customFormat="1" x14ac:dyDescent="0.2">
      <c r="B179" s="35"/>
      <c r="D179" s="35"/>
    </row>
    <row r="180" spans="2:4" s="34" customFormat="1" x14ac:dyDescent="0.2">
      <c r="B180" s="35"/>
      <c r="D180" s="35"/>
    </row>
    <row r="181" spans="2:4" s="34" customFormat="1" x14ac:dyDescent="0.2">
      <c r="B181" s="35"/>
      <c r="D181" s="35"/>
    </row>
    <row r="182" spans="2:4" s="34" customFormat="1" x14ac:dyDescent="0.2">
      <c r="B182" s="35"/>
      <c r="D182" s="35"/>
    </row>
    <row r="183" spans="2:4" s="34" customFormat="1" x14ac:dyDescent="0.2">
      <c r="B183" s="35"/>
      <c r="D183" s="35"/>
    </row>
    <row r="184" spans="2:4" s="34" customFormat="1" x14ac:dyDescent="0.2">
      <c r="B184" s="35"/>
      <c r="D184" s="35"/>
    </row>
    <row r="185" spans="2:4" s="34" customFormat="1" x14ac:dyDescent="0.2">
      <c r="B185" s="35"/>
      <c r="D185" s="35"/>
    </row>
    <row r="186" spans="2:4" s="34" customFormat="1" x14ac:dyDescent="0.2">
      <c r="B186" s="35"/>
      <c r="D186" s="35"/>
    </row>
    <row r="187" spans="2:4" s="34" customFormat="1" x14ac:dyDescent="0.2">
      <c r="B187" s="35"/>
      <c r="D187" s="35"/>
    </row>
    <row r="188" spans="2:4" s="34" customFormat="1" x14ac:dyDescent="0.2">
      <c r="B188" s="35"/>
      <c r="D188" s="35"/>
    </row>
    <row r="189" spans="2:4" s="34" customFormat="1" x14ac:dyDescent="0.2">
      <c r="B189" s="35"/>
      <c r="D189" s="35"/>
    </row>
    <row r="190" spans="2:4" s="34" customFormat="1" x14ac:dyDescent="0.2">
      <c r="B190" s="35"/>
      <c r="D190" s="35"/>
    </row>
    <row r="191" spans="2:4" s="34" customFormat="1" x14ac:dyDescent="0.2">
      <c r="B191" s="35"/>
      <c r="D191" s="35"/>
    </row>
    <row r="192" spans="2:4" s="34" customFormat="1" x14ac:dyDescent="0.2">
      <c r="B192" s="35"/>
      <c r="D192" s="35"/>
    </row>
    <row r="193" spans="2:4" s="34" customFormat="1" x14ac:dyDescent="0.2">
      <c r="B193" s="35"/>
      <c r="D193" s="35"/>
    </row>
    <row r="194" spans="2:4" s="34" customFormat="1" x14ac:dyDescent="0.2">
      <c r="B194" s="35"/>
      <c r="D194" s="35"/>
    </row>
    <row r="195" spans="2:4" s="34" customFormat="1" x14ac:dyDescent="0.2">
      <c r="B195" s="35"/>
      <c r="D195" s="35"/>
    </row>
    <row r="196" spans="2:4" s="34" customFormat="1" x14ac:dyDescent="0.2">
      <c r="B196" s="35"/>
      <c r="D196" s="35"/>
    </row>
    <row r="197" spans="2:4" s="34" customFormat="1" x14ac:dyDescent="0.2">
      <c r="B197" s="35"/>
      <c r="D197" s="35"/>
    </row>
    <row r="198" spans="2:4" s="34" customFormat="1" x14ac:dyDescent="0.2">
      <c r="B198" s="35"/>
      <c r="D198" s="35"/>
    </row>
    <row r="199" spans="2:4" s="34" customFormat="1" x14ac:dyDescent="0.2">
      <c r="B199" s="35"/>
      <c r="D199" s="35"/>
    </row>
    <row r="200" spans="2:4" s="34" customFormat="1" x14ac:dyDescent="0.2">
      <c r="B200" s="35"/>
      <c r="D200" s="35"/>
    </row>
    <row r="201" spans="2:4" s="34" customFormat="1" x14ac:dyDescent="0.2">
      <c r="B201" s="35"/>
      <c r="D201" s="35"/>
    </row>
    <row r="202" spans="2:4" s="34" customFormat="1" x14ac:dyDescent="0.2">
      <c r="B202" s="35"/>
      <c r="D202" s="35"/>
    </row>
    <row r="203" spans="2:4" s="34" customFormat="1" x14ac:dyDescent="0.2">
      <c r="B203" s="35"/>
      <c r="D203" s="35"/>
    </row>
    <row r="204" spans="2:4" s="34" customFormat="1" x14ac:dyDescent="0.2">
      <c r="B204" s="35"/>
      <c r="D204" s="35"/>
    </row>
    <row r="205" spans="2:4" s="34" customFormat="1" x14ac:dyDescent="0.2">
      <c r="B205" s="35"/>
      <c r="D205" s="35"/>
    </row>
    <row r="206" spans="2:4" s="34" customFormat="1" x14ac:dyDescent="0.2">
      <c r="B206" s="35"/>
      <c r="D206" s="35"/>
    </row>
    <row r="207" spans="2:4" s="34" customFormat="1" x14ac:dyDescent="0.2">
      <c r="B207" s="35"/>
      <c r="D207" s="35"/>
    </row>
    <row r="208" spans="2:4" s="34" customFormat="1" x14ac:dyDescent="0.2">
      <c r="B208" s="35"/>
      <c r="D208" s="35"/>
    </row>
    <row r="209" spans="2:4" s="34" customFormat="1" x14ac:dyDescent="0.2">
      <c r="B209" s="35"/>
      <c r="D209" s="35"/>
    </row>
    <row r="210" spans="2:4" s="34" customFormat="1" x14ac:dyDescent="0.2">
      <c r="B210" s="35"/>
      <c r="D210" s="35"/>
    </row>
    <row r="211" spans="2:4" s="34" customFormat="1" x14ac:dyDescent="0.2">
      <c r="B211" s="35"/>
      <c r="D211" s="35"/>
    </row>
    <row r="212" spans="2:4" s="34" customFormat="1" x14ac:dyDescent="0.2">
      <c r="B212" s="35"/>
      <c r="D212" s="35"/>
    </row>
    <row r="213" spans="2:4" s="34" customFormat="1" x14ac:dyDescent="0.2">
      <c r="B213" s="35"/>
      <c r="D213" s="35"/>
    </row>
    <row r="214" spans="2:4" s="34" customFormat="1" x14ac:dyDescent="0.2">
      <c r="B214" s="35"/>
      <c r="D214" s="35"/>
    </row>
    <row r="215" spans="2:4" s="34" customFormat="1" x14ac:dyDescent="0.2">
      <c r="B215" s="35"/>
      <c r="D215" s="35"/>
    </row>
    <row r="216" spans="2:4" s="34" customFormat="1" x14ac:dyDescent="0.2">
      <c r="B216" s="35"/>
      <c r="D216" s="35"/>
    </row>
    <row r="217" spans="2:4" s="34" customFormat="1" x14ac:dyDescent="0.2">
      <c r="B217" s="35"/>
      <c r="D217" s="35"/>
    </row>
    <row r="218" spans="2:4" s="34" customFormat="1" x14ac:dyDescent="0.2">
      <c r="B218" s="35"/>
      <c r="D218" s="35"/>
    </row>
    <row r="219" spans="2:4" s="34" customFormat="1" x14ac:dyDescent="0.2">
      <c r="B219" s="35"/>
      <c r="D219" s="35"/>
    </row>
    <row r="220" spans="2:4" s="34" customFormat="1" x14ac:dyDescent="0.2">
      <c r="B220" s="35"/>
      <c r="D220" s="35"/>
    </row>
    <row r="221" spans="2:4" s="34" customFormat="1" x14ac:dyDescent="0.2">
      <c r="B221" s="35"/>
      <c r="D221" s="35"/>
    </row>
    <row r="222" spans="2:4" s="34" customFormat="1" x14ac:dyDescent="0.2">
      <c r="B222" s="35"/>
      <c r="D222" s="35"/>
    </row>
    <row r="223" spans="2:4" s="34" customFormat="1" x14ac:dyDescent="0.2">
      <c r="B223" s="35"/>
      <c r="D223" s="35"/>
    </row>
    <row r="224" spans="2:4" s="34" customFormat="1" x14ac:dyDescent="0.2">
      <c r="B224" s="35"/>
      <c r="D224" s="35"/>
    </row>
    <row r="225" spans="2:4" s="34" customFormat="1" x14ac:dyDescent="0.2">
      <c r="B225" s="35"/>
      <c r="D225" s="35"/>
    </row>
    <row r="226" spans="2:4" s="34" customFormat="1" x14ac:dyDescent="0.2">
      <c r="B226" s="35"/>
      <c r="D226" s="35"/>
    </row>
    <row r="227" spans="2:4" s="34" customFormat="1" x14ac:dyDescent="0.2">
      <c r="B227" s="35"/>
      <c r="D227" s="35"/>
    </row>
    <row r="228" spans="2:4" s="34" customFormat="1" x14ac:dyDescent="0.2">
      <c r="B228" s="35"/>
      <c r="D228" s="35"/>
    </row>
    <row r="229" spans="2:4" s="34" customFormat="1" x14ac:dyDescent="0.2">
      <c r="B229" s="35"/>
      <c r="D229" s="35"/>
    </row>
    <row r="230" spans="2:4" s="34" customFormat="1" x14ac:dyDescent="0.2">
      <c r="B230" s="35"/>
      <c r="D230" s="35"/>
    </row>
    <row r="231" spans="2:4" s="34" customFormat="1" x14ac:dyDescent="0.2">
      <c r="B231" s="35"/>
      <c r="D231" s="35"/>
    </row>
    <row r="232" spans="2:4" s="34" customFormat="1" x14ac:dyDescent="0.2">
      <c r="B232" s="35"/>
      <c r="D232" s="35"/>
    </row>
    <row r="233" spans="2:4" s="34" customFormat="1" x14ac:dyDescent="0.2">
      <c r="B233" s="35"/>
      <c r="D233" s="35"/>
    </row>
    <row r="234" spans="2:4" s="34" customFormat="1" x14ac:dyDescent="0.2">
      <c r="B234" s="35"/>
      <c r="D234" s="35"/>
    </row>
    <row r="235" spans="2:4" s="34" customFormat="1" x14ac:dyDescent="0.2">
      <c r="B235" s="35"/>
      <c r="D235" s="35"/>
    </row>
    <row r="236" spans="2:4" s="34" customFormat="1" x14ac:dyDescent="0.2">
      <c r="B236" s="35"/>
      <c r="D236" s="35"/>
    </row>
    <row r="237" spans="2:4" s="34" customFormat="1" x14ac:dyDescent="0.2">
      <c r="B237" s="35"/>
      <c r="D237" s="35"/>
    </row>
    <row r="238" spans="2:4" s="34" customFormat="1" x14ac:dyDescent="0.2">
      <c r="B238" s="35"/>
      <c r="D238" s="35"/>
    </row>
    <row r="239" spans="2:4" s="34" customFormat="1" x14ac:dyDescent="0.2">
      <c r="B239" s="35"/>
      <c r="D239" s="35"/>
    </row>
    <row r="240" spans="2:4" s="34" customFormat="1" x14ac:dyDescent="0.2">
      <c r="B240" s="35"/>
      <c r="D240" s="35"/>
    </row>
    <row r="241" spans="2:4" s="34" customFormat="1" x14ac:dyDescent="0.2">
      <c r="B241" s="35"/>
      <c r="D241" s="35"/>
    </row>
    <row r="242" spans="2:4" s="34" customFormat="1" x14ac:dyDescent="0.2">
      <c r="B242" s="35"/>
      <c r="D242" s="35"/>
    </row>
    <row r="243" spans="2:4" s="34" customFormat="1" x14ac:dyDescent="0.2">
      <c r="B243" s="35"/>
      <c r="D243" s="35"/>
    </row>
    <row r="244" spans="2:4" s="34" customFormat="1" x14ac:dyDescent="0.2">
      <c r="B244" s="35"/>
      <c r="D244" s="35"/>
    </row>
    <row r="245" spans="2:4" s="34" customFormat="1" x14ac:dyDescent="0.2">
      <c r="B245" s="35"/>
      <c r="D245" s="35"/>
    </row>
    <row r="246" spans="2:4" s="34" customFormat="1" x14ac:dyDescent="0.2">
      <c r="B246" s="35"/>
      <c r="D246" s="35"/>
    </row>
    <row r="247" spans="2:4" s="34" customFormat="1" x14ac:dyDescent="0.2">
      <c r="B247" s="35"/>
      <c r="D247" s="35"/>
    </row>
    <row r="248" spans="2:4" s="34" customFormat="1" x14ac:dyDescent="0.2">
      <c r="B248" s="35"/>
      <c r="D248" s="35"/>
    </row>
    <row r="249" spans="2:4" s="34" customFormat="1" x14ac:dyDescent="0.2">
      <c r="B249" s="35"/>
      <c r="D249" s="35"/>
    </row>
    <row r="250" spans="2:4" s="34" customFormat="1" x14ac:dyDescent="0.2">
      <c r="B250" s="35"/>
      <c r="D250" s="35"/>
    </row>
    <row r="251" spans="2:4" s="34" customFormat="1" x14ac:dyDescent="0.2">
      <c r="B251" s="35"/>
      <c r="D251" s="35"/>
    </row>
    <row r="252" spans="2:4" s="34" customFormat="1" x14ac:dyDescent="0.2">
      <c r="B252" s="35"/>
      <c r="D252" s="35"/>
    </row>
    <row r="253" spans="2:4" s="34" customFormat="1" x14ac:dyDescent="0.2">
      <c r="B253" s="35"/>
      <c r="D253" s="35"/>
    </row>
    <row r="254" spans="2:4" s="34" customFormat="1" x14ac:dyDescent="0.2">
      <c r="B254" s="35"/>
      <c r="D254" s="35"/>
    </row>
    <row r="255" spans="2:4" s="34" customFormat="1" x14ac:dyDescent="0.2">
      <c r="B255" s="35"/>
      <c r="D255" s="35"/>
    </row>
    <row r="256" spans="2:4" s="34" customFormat="1" x14ac:dyDescent="0.2">
      <c r="B256" s="35"/>
      <c r="D256" s="35"/>
    </row>
    <row r="257" spans="2:4" s="34" customFormat="1" x14ac:dyDescent="0.2">
      <c r="B257" s="35"/>
      <c r="D257" s="35"/>
    </row>
    <row r="258" spans="2:4" s="34" customFormat="1" x14ac:dyDescent="0.2">
      <c r="B258" s="35"/>
      <c r="D258" s="35"/>
    </row>
    <row r="259" spans="2:4" s="34" customFormat="1" x14ac:dyDescent="0.2">
      <c r="B259" s="35"/>
      <c r="D259" s="35"/>
    </row>
    <row r="260" spans="2:4" s="34" customFormat="1" x14ac:dyDescent="0.2">
      <c r="B260" s="35"/>
      <c r="D260" s="35"/>
    </row>
    <row r="261" spans="2:4" s="34" customFormat="1" x14ac:dyDescent="0.2">
      <c r="B261" s="35"/>
      <c r="D261" s="35"/>
    </row>
    <row r="262" spans="2:4" s="34" customFormat="1" x14ac:dyDescent="0.2">
      <c r="B262" s="35"/>
      <c r="D262" s="35"/>
    </row>
    <row r="263" spans="2:4" s="34" customFormat="1" x14ac:dyDescent="0.2">
      <c r="B263" s="35"/>
      <c r="D263" s="35"/>
    </row>
    <row r="264" spans="2:4" s="34" customFormat="1" x14ac:dyDescent="0.2">
      <c r="B264" s="35"/>
      <c r="D264" s="35"/>
    </row>
    <row r="265" spans="2:4" s="34" customFormat="1" x14ac:dyDescent="0.2">
      <c r="B265" s="35"/>
      <c r="D265" s="35"/>
    </row>
    <row r="266" spans="2:4" s="34" customFormat="1" x14ac:dyDescent="0.2">
      <c r="B266" s="35"/>
      <c r="D266" s="35"/>
    </row>
    <row r="267" spans="2:4" s="34" customFormat="1" x14ac:dyDescent="0.2">
      <c r="B267" s="35"/>
      <c r="D267" s="35"/>
    </row>
    <row r="268" spans="2:4" s="34" customFormat="1" x14ac:dyDescent="0.2">
      <c r="B268" s="35"/>
      <c r="D268" s="35"/>
    </row>
    <row r="269" spans="2:4" s="34" customFormat="1" x14ac:dyDescent="0.2">
      <c r="B269" s="35"/>
      <c r="D269" s="35"/>
    </row>
    <row r="270" spans="2:4" s="34" customFormat="1" x14ac:dyDescent="0.2">
      <c r="B270" s="35"/>
      <c r="D270" s="35"/>
    </row>
    <row r="271" spans="2:4" s="34" customFormat="1" x14ac:dyDescent="0.2">
      <c r="B271" s="35"/>
      <c r="D271" s="35"/>
    </row>
    <row r="272" spans="2:4" s="34" customFormat="1" x14ac:dyDescent="0.2">
      <c r="B272" s="35"/>
      <c r="D272" s="35"/>
    </row>
    <row r="273" spans="2:4" s="34" customFormat="1" x14ac:dyDescent="0.2">
      <c r="B273" s="35"/>
      <c r="D273" s="35"/>
    </row>
    <row r="274" spans="2:4" s="34" customFormat="1" x14ac:dyDescent="0.2">
      <c r="B274" s="35"/>
      <c r="D274" s="35"/>
    </row>
    <row r="275" spans="2:4" s="34" customFormat="1" x14ac:dyDescent="0.2">
      <c r="B275" s="35"/>
      <c r="D275" s="35"/>
    </row>
    <row r="276" spans="2:4" s="34" customFormat="1" x14ac:dyDescent="0.2">
      <c r="B276" s="35"/>
      <c r="D276" s="35"/>
    </row>
    <row r="277" spans="2:4" s="34" customFormat="1" x14ac:dyDescent="0.2">
      <c r="B277" s="35"/>
      <c r="D277" s="35"/>
    </row>
    <row r="278" spans="2:4" s="34" customFormat="1" x14ac:dyDescent="0.2">
      <c r="B278" s="35"/>
      <c r="D278" s="35"/>
    </row>
    <row r="279" spans="2:4" s="34" customFormat="1" x14ac:dyDescent="0.2">
      <c r="B279" s="35"/>
      <c r="D279" s="35"/>
    </row>
    <row r="280" spans="2:4" s="34" customFormat="1" x14ac:dyDescent="0.2">
      <c r="B280" s="35"/>
      <c r="D280" s="35"/>
    </row>
    <row r="281" spans="2:4" s="34" customFormat="1" x14ac:dyDescent="0.2">
      <c r="B281" s="35"/>
      <c r="D281" s="35"/>
    </row>
    <row r="282" spans="2:4" s="34" customFormat="1" x14ac:dyDescent="0.2">
      <c r="B282" s="35"/>
      <c r="D282" s="35"/>
    </row>
    <row r="283" spans="2:4" s="34" customFormat="1" x14ac:dyDescent="0.2">
      <c r="B283" s="35"/>
      <c r="D283" s="35"/>
    </row>
    <row r="284" spans="2:4" s="34" customFormat="1" x14ac:dyDescent="0.2">
      <c r="B284" s="35"/>
      <c r="D284" s="35"/>
    </row>
    <row r="285" spans="2:4" s="34" customFormat="1" x14ac:dyDescent="0.2">
      <c r="B285" s="35"/>
      <c r="D285" s="35"/>
    </row>
    <row r="286" spans="2:4" s="34" customFormat="1" x14ac:dyDescent="0.2">
      <c r="B286" s="35"/>
      <c r="D286" s="35"/>
    </row>
    <row r="287" spans="2:4" s="34" customFormat="1" x14ac:dyDescent="0.2">
      <c r="B287" s="35"/>
      <c r="D287" s="35"/>
    </row>
    <row r="288" spans="2:4" s="34" customFormat="1" x14ac:dyDescent="0.2">
      <c r="B288" s="35"/>
      <c r="D288" s="35"/>
    </row>
    <row r="289" spans="2:4" s="34" customFormat="1" x14ac:dyDescent="0.2">
      <c r="B289" s="35"/>
      <c r="D289" s="35"/>
    </row>
    <row r="290" spans="2:4" s="34" customFormat="1" x14ac:dyDescent="0.2">
      <c r="B290" s="35"/>
      <c r="D290" s="35"/>
    </row>
    <row r="291" spans="2:4" s="34" customFormat="1" x14ac:dyDescent="0.2">
      <c r="B291" s="35"/>
      <c r="D291" s="35"/>
    </row>
    <row r="292" spans="2:4" s="34" customFormat="1" x14ac:dyDescent="0.2">
      <c r="B292" s="35"/>
      <c r="D292" s="35"/>
    </row>
    <row r="293" spans="2:4" s="34" customFormat="1" x14ac:dyDescent="0.2">
      <c r="B293" s="35"/>
      <c r="D293" s="35"/>
    </row>
    <row r="294" spans="2:4" s="34" customFormat="1" x14ac:dyDescent="0.2">
      <c r="B294" s="35"/>
      <c r="D294" s="35"/>
    </row>
    <row r="295" spans="2:4" s="34" customFormat="1" x14ac:dyDescent="0.2">
      <c r="B295" s="35"/>
      <c r="D295" s="35"/>
    </row>
    <row r="296" spans="2:4" s="34" customFormat="1" x14ac:dyDescent="0.2">
      <c r="B296" s="35"/>
      <c r="D296" s="35"/>
    </row>
    <row r="297" spans="2:4" s="34" customFormat="1" x14ac:dyDescent="0.2">
      <c r="B297" s="35"/>
      <c r="D297" s="35"/>
    </row>
    <row r="298" spans="2:4" s="34" customFormat="1" x14ac:dyDescent="0.2">
      <c r="B298" s="35"/>
      <c r="D298" s="35"/>
    </row>
    <row r="299" spans="2:4" s="34" customFormat="1" x14ac:dyDescent="0.2">
      <c r="B299" s="35"/>
      <c r="D299" s="35"/>
    </row>
    <row r="300" spans="2:4" s="34" customFormat="1" x14ac:dyDescent="0.2">
      <c r="B300" s="35"/>
      <c r="D300" s="35"/>
    </row>
    <row r="301" spans="2:4" s="34" customFormat="1" x14ac:dyDescent="0.2">
      <c r="B301" s="35"/>
      <c r="D301" s="35"/>
    </row>
    <row r="302" spans="2:4" s="34" customFormat="1" x14ac:dyDescent="0.2">
      <c r="B302" s="35"/>
      <c r="D302" s="35"/>
    </row>
    <row r="303" spans="2:4" s="34" customFormat="1" x14ac:dyDescent="0.2">
      <c r="B303" s="35"/>
      <c r="D303" s="35"/>
    </row>
    <row r="304" spans="2:4" s="34" customFormat="1" x14ac:dyDescent="0.2">
      <c r="B304" s="35"/>
      <c r="D304" s="35"/>
    </row>
    <row r="305" spans="2:4" s="34" customFormat="1" x14ac:dyDescent="0.2">
      <c r="B305" s="35"/>
      <c r="D305" s="35"/>
    </row>
    <row r="306" spans="2:4" s="34" customFormat="1" x14ac:dyDescent="0.2">
      <c r="B306" s="35"/>
      <c r="D306" s="35"/>
    </row>
    <row r="307" spans="2:4" s="34" customFormat="1" x14ac:dyDescent="0.2">
      <c r="B307" s="35"/>
      <c r="D307" s="35"/>
    </row>
    <row r="308" spans="2:4" s="34" customFormat="1" x14ac:dyDescent="0.2">
      <c r="B308" s="35"/>
      <c r="D308" s="35"/>
    </row>
    <row r="309" spans="2:4" s="34" customFormat="1" x14ac:dyDescent="0.2">
      <c r="B309" s="35"/>
      <c r="D309" s="35"/>
    </row>
    <row r="310" spans="2:4" s="34" customFormat="1" x14ac:dyDescent="0.2">
      <c r="B310" s="35"/>
      <c r="D310" s="35"/>
    </row>
    <row r="311" spans="2:4" s="34" customFormat="1" x14ac:dyDescent="0.2">
      <c r="B311" s="35"/>
      <c r="D311" s="35"/>
    </row>
    <row r="312" spans="2:4" s="34" customFormat="1" x14ac:dyDescent="0.2">
      <c r="B312" s="35"/>
      <c r="D312" s="35"/>
    </row>
    <row r="313" spans="2:4" s="34" customFormat="1" x14ac:dyDescent="0.2">
      <c r="B313" s="35"/>
      <c r="D313" s="35"/>
    </row>
    <row r="314" spans="2:4" s="34" customFormat="1" x14ac:dyDescent="0.2">
      <c r="B314" s="35"/>
      <c r="D314" s="35"/>
    </row>
    <row r="315" spans="2:4" s="34" customFormat="1" x14ac:dyDescent="0.2">
      <c r="B315" s="35"/>
      <c r="D315" s="35"/>
    </row>
    <row r="316" spans="2:4" s="34" customFormat="1" x14ac:dyDescent="0.2">
      <c r="B316" s="35"/>
      <c r="D316" s="35"/>
    </row>
    <row r="317" spans="2:4" s="34" customFormat="1" x14ac:dyDescent="0.2">
      <c r="B317" s="35"/>
      <c r="D317" s="35"/>
    </row>
    <row r="318" spans="2:4" s="34" customFormat="1" x14ac:dyDescent="0.2">
      <c r="B318" s="35"/>
      <c r="D318" s="35"/>
    </row>
    <row r="319" spans="2:4" s="34" customFormat="1" x14ac:dyDescent="0.2">
      <c r="B319" s="35"/>
      <c r="D319" s="35"/>
    </row>
    <row r="320" spans="2:4" s="34" customFormat="1" x14ac:dyDescent="0.2">
      <c r="B320" s="35"/>
      <c r="D320" s="35"/>
    </row>
    <row r="321" spans="2:4" s="34" customFormat="1" x14ac:dyDescent="0.2">
      <c r="B321" s="35"/>
      <c r="D321" s="35"/>
    </row>
    <row r="322" spans="2:4" s="34" customFormat="1" x14ac:dyDescent="0.2">
      <c r="B322" s="35"/>
      <c r="D322" s="35"/>
    </row>
    <row r="323" spans="2:4" s="34" customFormat="1" x14ac:dyDescent="0.2">
      <c r="B323" s="35"/>
      <c r="D323" s="35"/>
    </row>
    <row r="324" spans="2:4" s="34" customFormat="1" x14ac:dyDescent="0.2">
      <c r="B324" s="35"/>
      <c r="D324" s="35"/>
    </row>
    <row r="325" spans="2:4" s="34" customFormat="1" x14ac:dyDescent="0.2">
      <c r="B325" s="35"/>
      <c r="D325" s="35"/>
    </row>
    <row r="326" spans="2:4" s="34" customFormat="1" x14ac:dyDescent="0.2">
      <c r="B326" s="35"/>
      <c r="D326" s="35"/>
    </row>
    <row r="327" spans="2:4" s="34" customFormat="1" x14ac:dyDescent="0.2">
      <c r="B327" s="35"/>
      <c r="D327" s="35"/>
    </row>
    <row r="328" spans="2:4" s="34" customFormat="1" x14ac:dyDescent="0.2">
      <c r="B328" s="35"/>
      <c r="D328" s="35"/>
    </row>
    <row r="329" spans="2:4" s="34" customFormat="1" x14ac:dyDescent="0.2">
      <c r="B329" s="35"/>
      <c r="D329" s="35"/>
    </row>
    <row r="330" spans="2:4" s="34" customFormat="1" x14ac:dyDescent="0.2">
      <c r="B330" s="35"/>
      <c r="D330" s="35"/>
    </row>
    <row r="331" spans="2:4" s="34" customFormat="1" x14ac:dyDescent="0.2">
      <c r="B331" s="35"/>
      <c r="D331" s="35"/>
    </row>
    <row r="332" spans="2:4" s="34" customFormat="1" x14ac:dyDescent="0.2">
      <c r="B332" s="35"/>
      <c r="D332" s="35"/>
    </row>
    <row r="333" spans="2:4" s="34" customFormat="1" x14ac:dyDescent="0.2">
      <c r="B333" s="35"/>
      <c r="D333" s="35"/>
    </row>
    <row r="334" spans="2:4" s="34" customFormat="1" x14ac:dyDescent="0.2">
      <c r="B334" s="35"/>
      <c r="D334" s="35"/>
    </row>
    <row r="335" spans="2:4" s="34" customFormat="1" x14ac:dyDescent="0.2">
      <c r="B335" s="35"/>
      <c r="D335" s="35"/>
    </row>
    <row r="336" spans="2:4" s="34" customFormat="1" x14ac:dyDescent="0.2">
      <c r="B336" s="35"/>
      <c r="D336" s="35"/>
    </row>
    <row r="337" spans="2:4" s="34" customFormat="1" x14ac:dyDescent="0.2">
      <c r="B337" s="35"/>
      <c r="D337" s="35"/>
    </row>
    <row r="338" spans="2:4" s="34" customFormat="1" x14ac:dyDescent="0.2">
      <c r="B338" s="35"/>
      <c r="D338" s="35"/>
    </row>
    <row r="339" spans="2:4" s="34" customFormat="1" x14ac:dyDescent="0.2">
      <c r="B339" s="35"/>
      <c r="D339" s="35"/>
    </row>
    <row r="340" spans="2:4" s="34" customFormat="1" x14ac:dyDescent="0.2">
      <c r="B340" s="35"/>
      <c r="D340" s="35"/>
    </row>
    <row r="341" spans="2:4" s="34" customFormat="1" x14ac:dyDescent="0.2">
      <c r="B341" s="35"/>
      <c r="D341" s="35"/>
    </row>
    <row r="342" spans="2:4" s="34" customFormat="1" x14ac:dyDescent="0.2">
      <c r="B342" s="35"/>
      <c r="D342" s="35"/>
    </row>
    <row r="343" spans="2:4" s="34" customFormat="1" x14ac:dyDescent="0.2">
      <c r="B343" s="35"/>
      <c r="D343" s="35"/>
    </row>
    <row r="344" spans="2:4" s="34" customFormat="1" x14ac:dyDescent="0.2">
      <c r="B344" s="35"/>
      <c r="D344" s="35"/>
    </row>
    <row r="345" spans="2:4" s="34" customFormat="1" x14ac:dyDescent="0.2">
      <c r="B345" s="35"/>
      <c r="D345" s="35"/>
    </row>
    <row r="346" spans="2:4" s="34" customFormat="1" x14ac:dyDescent="0.2">
      <c r="B346" s="35"/>
      <c r="D346" s="35"/>
    </row>
    <row r="347" spans="2:4" s="34" customFormat="1" x14ac:dyDescent="0.2">
      <c r="B347" s="35"/>
      <c r="D347" s="35"/>
    </row>
    <row r="348" spans="2:4" s="34" customFormat="1" x14ac:dyDescent="0.2">
      <c r="B348" s="35"/>
      <c r="D348" s="35"/>
    </row>
    <row r="349" spans="2:4" s="34" customFormat="1" x14ac:dyDescent="0.2">
      <c r="B349" s="35"/>
      <c r="D349" s="35"/>
    </row>
    <row r="350" spans="2:4" s="34" customFormat="1" x14ac:dyDescent="0.2">
      <c r="B350" s="35"/>
      <c r="D350" s="35"/>
    </row>
    <row r="351" spans="2:4" s="34" customFormat="1" x14ac:dyDescent="0.2">
      <c r="B351" s="35"/>
      <c r="D351" s="35"/>
    </row>
    <row r="352" spans="2:4" s="34" customFormat="1" x14ac:dyDescent="0.2">
      <c r="B352" s="35"/>
      <c r="D352" s="35"/>
    </row>
    <row r="353" spans="2:4" s="34" customFormat="1" x14ac:dyDescent="0.2">
      <c r="B353" s="35"/>
      <c r="D353" s="35"/>
    </row>
    <row r="354" spans="2:4" s="34" customFormat="1" x14ac:dyDescent="0.2">
      <c r="B354" s="35"/>
      <c r="D354" s="35"/>
    </row>
    <row r="355" spans="2:4" s="34" customFormat="1" x14ac:dyDescent="0.2">
      <c r="B355" s="35"/>
      <c r="D355" s="35"/>
    </row>
    <row r="356" spans="2:4" s="34" customFormat="1" x14ac:dyDescent="0.2">
      <c r="B356" s="35"/>
      <c r="D356" s="35"/>
    </row>
    <row r="357" spans="2:4" s="34" customFormat="1" x14ac:dyDescent="0.2">
      <c r="B357" s="35"/>
      <c r="D357" s="35"/>
    </row>
    <row r="358" spans="2:4" s="34" customFormat="1" x14ac:dyDescent="0.2">
      <c r="B358" s="35"/>
      <c r="D358" s="35"/>
    </row>
    <row r="359" spans="2:4" s="34" customFormat="1" x14ac:dyDescent="0.2">
      <c r="B359" s="35"/>
      <c r="D359" s="35"/>
    </row>
    <row r="360" spans="2:4" s="34" customFormat="1" x14ac:dyDescent="0.2">
      <c r="B360" s="35"/>
      <c r="D360" s="35"/>
    </row>
    <row r="361" spans="2:4" s="34" customFormat="1" x14ac:dyDescent="0.2">
      <c r="B361" s="35"/>
      <c r="D361" s="35"/>
    </row>
    <row r="362" spans="2:4" s="34" customFormat="1" x14ac:dyDescent="0.2">
      <c r="B362" s="35"/>
      <c r="D362" s="35"/>
    </row>
    <row r="363" spans="2:4" s="34" customFormat="1" x14ac:dyDescent="0.2">
      <c r="B363" s="35"/>
      <c r="D363" s="35"/>
    </row>
    <row r="364" spans="2:4" s="34" customFormat="1" x14ac:dyDescent="0.2">
      <c r="B364" s="35"/>
      <c r="D364" s="35"/>
    </row>
    <row r="365" spans="2:4" s="34" customFormat="1" x14ac:dyDescent="0.2">
      <c r="B365" s="35"/>
      <c r="D365" s="35"/>
    </row>
    <row r="366" spans="2:4" s="34" customFormat="1" x14ac:dyDescent="0.2">
      <c r="B366" s="35"/>
      <c r="D366" s="35"/>
    </row>
    <row r="367" spans="2:4" s="34" customFormat="1" x14ac:dyDescent="0.2">
      <c r="B367" s="35"/>
      <c r="D367" s="35"/>
    </row>
    <row r="368" spans="2:4" s="34" customFormat="1" x14ac:dyDescent="0.2">
      <c r="B368" s="35"/>
      <c r="D368" s="35"/>
    </row>
    <row r="369" spans="2:4" s="34" customFormat="1" x14ac:dyDescent="0.2">
      <c r="B369" s="35"/>
      <c r="D369" s="35"/>
    </row>
    <row r="370" spans="2:4" s="34" customFormat="1" x14ac:dyDescent="0.2">
      <c r="B370" s="35"/>
      <c r="D370" s="35"/>
    </row>
    <row r="371" spans="2:4" s="34" customFormat="1" x14ac:dyDescent="0.2">
      <c r="B371" s="35"/>
      <c r="D371" s="35"/>
    </row>
    <row r="372" spans="2:4" s="34" customFormat="1" x14ac:dyDescent="0.2">
      <c r="B372" s="35"/>
      <c r="D372" s="35"/>
    </row>
    <row r="373" spans="2:4" s="34" customFormat="1" x14ac:dyDescent="0.2">
      <c r="B373" s="35"/>
      <c r="D373" s="35"/>
    </row>
    <row r="374" spans="2:4" s="34" customFormat="1" x14ac:dyDescent="0.2">
      <c r="B374" s="35"/>
      <c r="D374" s="35"/>
    </row>
    <row r="375" spans="2:4" s="34" customFormat="1" x14ac:dyDescent="0.2">
      <c r="B375" s="35"/>
      <c r="D375" s="35"/>
    </row>
    <row r="376" spans="2:4" s="34" customFormat="1" x14ac:dyDescent="0.2">
      <c r="B376" s="35"/>
      <c r="D376" s="35"/>
    </row>
    <row r="377" spans="2:4" s="34" customFormat="1" x14ac:dyDescent="0.2">
      <c r="B377" s="35"/>
      <c r="D377" s="35"/>
    </row>
    <row r="378" spans="2:4" s="34" customFormat="1" x14ac:dyDescent="0.2">
      <c r="B378" s="35"/>
      <c r="D378" s="35"/>
    </row>
    <row r="379" spans="2:4" s="34" customFormat="1" x14ac:dyDescent="0.2">
      <c r="B379" s="35"/>
      <c r="D379" s="35"/>
    </row>
    <row r="380" spans="2:4" s="34" customFormat="1" x14ac:dyDescent="0.2">
      <c r="B380" s="35"/>
      <c r="D380" s="35"/>
    </row>
    <row r="381" spans="2:4" s="34" customFormat="1" x14ac:dyDescent="0.2">
      <c r="B381" s="35"/>
      <c r="D381" s="35"/>
    </row>
    <row r="382" spans="2:4" s="34" customFormat="1" x14ac:dyDescent="0.2">
      <c r="B382" s="35"/>
      <c r="D382" s="35"/>
    </row>
    <row r="383" spans="2:4" s="34" customFormat="1" x14ac:dyDescent="0.2">
      <c r="B383" s="35"/>
      <c r="D383" s="35"/>
    </row>
    <row r="384" spans="2:4" s="34" customFormat="1" x14ac:dyDescent="0.2">
      <c r="B384" s="35"/>
      <c r="D384" s="35"/>
    </row>
    <row r="385" spans="2:4" s="34" customFormat="1" x14ac:dyDescent="0.2">
      <c r="B385" s="35"/>
      <c r="D385" s="35"/>
    </row>
    <row r="386" spans="2:4" s="34" customFormat="1" x14ac:dyDescent="0.2">
      <c r="B386" s="35"/>
      <c r="D386" s="35"/>
    </row>
    <row r="387" spans="2:4" s="34" customFormat="1" x14ac:dyDescent="0.2">
      <c r="B387" s="35"/>
      <c r="D387" s="35"/>
    </row>
    <row r="388" spans="2:4" s="34" customFormat="1" x14ac:dyDescent="0.2">
      <c r="B388" s="35"/>
      <c r="D388" s="35"/>
    </row>
    <row r="389" spans="2:4" s="34" customFormat="1" x14ac:dyDescent="0.2">
      <c r="B389" s="35"/>
      <c r="D389" s="35"/>
    </row>
    <row r="390" spans="2:4" s="34" customFormat="1" x14ac:dyDescent="0.2">
      <c r="B390" s="35"/>
      <c r="D390" s="35"/>
    </row>
    <row r="391" spans="2:4" s="34" customFormat="1" x14ac:dyDescent="0.2">
      <c r="B391" s="35"/>
      <c r="D391" s="35"/>
    </row>
    <row r="392" spans="2:4" s="34" customFormat="1" x14ac:dyDescent="0.2">
      <c r="B392" s="35"/>
      <c r="D392" s="35"/>
    </row>
    <row r="393" spans="2:4" s="34" customFormat="1" x14ac:dyDescent="0.2">
      <c r="B393" s="35"/>
      <c r="D393" s="35"/>
    </row>
    <row r="394" spans="2:4" s="34" customFormat="1" x14ac:dyDescent="0.2">
      <c r="B394" s="35"/>
      <c r="D394" s="35"/>
    </row>
    <row r="395" spans="2:4" s="34" customFormat="1" x14ac:dyDescent="0.2">
      <c r="B395" s="35"/>
      <c r="D395" s="35"/>
    </row>
    <row r="396" spans="2:4" s="34" customFormat="1" x14ac:dyDescent="0.2">
      <c r="B396" s="35"/>
      <c r="D396" s="35"/>
    </row>
    <row r="397" spans="2:4" s="34" customFormat="1" x14ac:dyDescent="0.2">
      <c r="B397" s="35"/>
      <c r="D397" s="35"/>
    </row>
    <row r="398" spans="2:4" s="34" customFormat="1" x14ac:dyDescent="0.2">
      <c r="B398" s="35"/>
      <c r="D398" s="35"/>
    </row>
    <row r="399" spans="2:4" s="34" customFormat="1" x14ac:dyDescent="0.2">
      <c r="B399" s="35"/>
      <c r="D399" s="35"/>
    </row>
    <row r="400" spans="2:4" s="34" customFormat="1" x14ac:dyDescent="0.2">
      <c r="B400" s="35"/>
      <c r="D400" s="35"/>
    </row>
    <row r="401" spans="2:4" s="34" customFormat="1" x14ac:dyDescent="0.2">
      <c r="B401" s="35"/>
      <c r="D401" s="35"/>
    </row>
    <row r="402" spans="2:4" s="34" customFormat="1" x14ac:dyDescent="0.2">
      <c r="B402" s="35"/>
      <c r="D402" s="35"/>
    </row>
    <row r="403" spans="2:4" s="34" customFormat="1" x14ac:dyDescent="0.2">
      <c r="B403" s="35"/>
      <c r="D403" s="35"/>
    </row>
    <row r="404" spans="2:4" s="34" customFormat="1" x14ac:dyDescent="0.2">
      <c r="B404" s="35"/>
      <c r="D404" s="35"/>
    </row>
    <row r="405" spans="2:4" s="34" customFormat="1" x14ac:dyDescent="0.2">
      <c r="B405" s="35"/>
      <c r="D405" s="35"/>
    </row>
    <row r="406" spans="2:4" s="34" customFormat="1" x14ac:dyDescent="0.2">
      <c r="B406" s="35"/>
      <c r="D406" s="35"/>
    </row>
    <row r="407" spans="2:4" s="34" customFormat="1" x14ac:dyDescent="0.2">
      <c r="B407" s="35"/>
      <c r="D407" s="35"/>
    </row>
    <row r="408" spans="2:4" s="34" customFormat="1" x14ac:dyDescent="0.2">
      <c r="B408" s="35"/>
      <c r="D408" s="35"/>
    </row>
    <row r="409" spans="2:4" s="34" customFormat="1" x14ac:dyDescent="0.2">
      <c r="B409" s="35"/>
      <c r="D409" s="35"/>
    </row>
    <row r="410" spans="2:4" s="34" customFormat="1" x14ac:dyDescent="0.2">
      <c r="B410" s="35"/>
      <c r="D410" s="35"/>
    </row>
    <row r="411" spans="2:4" s="34" customFormat="1" x14ac:dyDescent="0.2">
      <c r="B411" s="35"/>
      <c r="D411" s="35"/>
    </row>
    <row r="412" spans="2:4" s="34" customFormat="1" x14ac:dyDescent="0.2">
      <c r="B412" s="35"/>
      <c r="D412" s="35"/>
    </row>
    <row r="413" spans="2:4" s="34" customFormat="1" x14ac:dyDescent="0.2">
      <c r="B413" s="35"/>
      <c r="D413" s="35"/>
    </row>
    <row r="414" spans="2:4" s="34" customFormat="1" x14ac:dyDescent="0.2">
      <c r="B414" s="35"/>
      <c r="D414" s="35"/>
    </row>
    <row r="415" spans="2:4" s="34" customFormat="1" x14ac:dyDescent="0.2">
      <c r="B415" s="35"/>
      <c r="D415" s="35"/>
    </row>
    <row r="416" spans="2:4" s="34" customFormat="1" x14ac:dyDescent="0.2">
      <c r="B416" s="35"/>
      <c r="D416" s="35"/>
    </row>
    <row r="417" spans="2:4" s="34" customFormat="1" x14ac:dyDescent="0.2">
      <c r="B417" s="35"/>
      <c r="D417" s="35"/>
    </row>
    <row r="418" spans="2:4" s="34" customFormat="1" x14ac:dyDescent="0.2">
      <c r="B418" s="35"/>
      <c r="D418" s="35"/>
    </row>
    <row r="419" spans="2:4" s="34" customFormat="1" x14ac:dyDescent="0.2">
      <c r="B419" s="35"/>
      <c r="D419" s="35"/>
    </row>
    <row r="420" spans="2:4" s="34" customFormat="1" x14ac:dyDescent="0.2">
      <c r="B420" s="35"/>
      <c r="D420" s="35"/>
    </row>
    <row r="421" spans="2:4" s="34" customFormat="1" x14ac:dyDescent="0.2">
      <c r="B421" s="35"/>
      <c r="D421" s="35"/>
    </row>
    <row r="422" spans="2:4" s="34" customFormat="1" x14ac:dyDescent="0.2">
      <c r="B422" s="35"/>
      <c r="D422" s="35"/>
    </row>
    <row r="423" spans="2:4" s="34" customFormat="1" x14ac:dyDescent="0.2">
      <c r="B423" s="35"/>
      <c r="D423" s="35"/>
    </row>
    <row r="424" spans="2:4" s="34" customFormat="1" x14ac:dyDescent="0.2">
      <c r="B424" s="35"/>
      <c r="D424" s="35"/>
    </row>
    <row r="425" spans="2:4" s="34" customFormat="1" x14ac:dyDescent="0.2">
      <c r="B425" s="35"/>
      <c r="D425" s="35"/>
    </row>
    <row r="426" spans="2:4" s="34" customFormat="1" x14ac:dyDescent="0.2">
      <c r="B426" s="35"/>
      <c r="D426" s="35"/>
    </row>
    <row r="427" spans="2:4" s="34" customFormat="1" x14ac:dyDescent="0.2">
      <c r="B427" s="35"/>
      <c r="D427" s="35"/>
    </row>
    <row r="428" spans="2:4" s="34" customFormat="1" x14ac:dyDescent="0.2">
      <c r="B428" s="35"/>
      <c r="D428" s="35"/>
    </row>
    <row r="429" spans="2:4" s="34" customFormat="1" x14ac:dyDescent="0.2">
      <c r="B429" s="35"/>
      <c r="D429" s="35"/>
    </row>
    <row r="430" spans="2:4" s="34" customFormat="1" x14ac:dyDescent="0.2">
      <c r="B430" s="35"/>
      <c r="D430" s="35"/>
    </row>
    <row r="431" spans="2:4" s="34" customFormat="1" x14ac:dyDescent="0.2">
      <c r="B431" s="35"/>
      <c r="D431" s="35"/>
    </row>
    <row r="432" spans="2:4" s="34" customFormat="1" x14ac:dyDescent="0.2">
      <c r="B432" s="35"/>
      <c r="D432" s="35"/>
    </row>
    <row r="433" spans="2:4" s="34" customFormat="1" x14ac:dyDescent="0.2">
      <c r="B433" s="35"/>
      <c r="D433" s="35"/>
    </row>
    <row r="434" spans="2:4" s="34" customFormat="1" x14ac:dyDescent="0.2">
      <c r="B434" s="35"/>
      <c r="D434" s="35"/>
    </row>
    <row r="435" spans="2:4" s="34" customFormat="1" x14ac:dyDescent="0.2">
      <c r="B435" s="35"/>
      <c r="D435" s="35"/>
    </row>
    <row r="436" spans="2:4" s="34" customFormat="1" x14ac:dyDescent="0.2">
      <c r="B436" s="35"/>
      <c r="D436" s="35"/>
    </row>
    <row r="437" spans="2:4" s="34" customFormat="1" x14ac:dyDescent="0.2">
      <c r="B437" s="35"/>
      <c r="D437" s="35"/>
    </row>
    <row r="438" spans="2:4" s="34" customFormat="1" x14ac:dyDescent="0.2">
      <c r="B438" s="35"/>
      <c r="D438" s="35"/>
    </row>
    <row r="439" spans="2:4" s="34" customFormat="1" x14ac:dyDescent="0.2">
      <c r="B439" s="35"/>
      <c r="D439" s="35"/>
    </row>
    <row r="440" spans="2:4" s="34" customFormat="1" x14ac:dyDescent="0.2">
      <c r="B440" s="35"/>
      <c r="D440" s="35"/>
    </row>
    <row r="441" spans="2:4" s="34" customFormat="1" x14ac:dyDescent="0.2">
      <c r="B441" s="35"/>
      <c r="D441" s="35"/>
    </row>
    <row r="442" spans="2:4" s="34" customFormat="1" x14ac:dyDescent="0.2">
      <c r="B442" s="35"/>
      <c r="D442" s="35"/>
    </row>
    <row r="443" spans="2:4" s="34" customFormat="1" x14ac:dyDescent="0.2">
      <c r="B443" s="35"/>
      <c r="D443" s="35"/>
    </row>
    <row r="444" spans="2:4" s="34" customFormat="1" x14ac:dyDescent="0.2">
      <c r="B444" s="35"/>
      <c r="D444" s="35"/>
    </row>
    <row r="445" spans="2:4" s="34" customFormat="1" x14ac:dyDescent="0.2">
      <c r="B445" s="35"/>
      <c r="D445" s="35"/>
    </row>
    <row r="446" spans="2:4" s="34" customFormat="1" x14ac:dyDescent="0.2">
      <c r="B446" s="35"/>
      <c r="D446" s="35"/>
    </row>
    <row r="447" spans="2:4" s="34" customFormat="1" x14ac:dyDescent="0.2">
      <c r="B447" s="35"/>
      <c r="D447" s="35"/>
    </row>
    <row r="448" spans="2:4" s="34" customFormat="1" x14ac:dyDescent="0.2">
      <c r="B448" s="35"/>
      <c r="D448" s="35"/>
    </row>
    <row r="449" spans="2:4" s="34" customFormat="1" x14ac:dyDescent="0.2">
      <c r="B449" s="35"/>
      <c r="D449" s="35"/>
    </row>
    <row r="450" spans="2:4" s="34" customFormat="1" x14ac:dyDescent="0.2">
      <c r="B450" s="35"/>
      <c r="D450" s="35"/>
    </row>
    <row r="451" spans="2:4" s="34" customFormat="1" x14ac:dyDescent="0.2">
      <c r="B451" s="35"/>
      <c r="D451" s="35"/>
    </row>
    <row r="452" spans="2:4" s="34" customFormat="1" x14ac:dyDescent="0.2">
      <c r="B452" s="35"/>
      <c r="D452" s="35"/>
    </row>
    <row r="453" spans="2:4" s="34" customFormat="1" x14ac:dyDescent="0.2">
      <c r="B453" s="35"/>
      <c r="D453" s="35"/>
    </row>
    <row r="454" spans="2:4" s="34" customFormat="1" x14ac:dyDescent="0.2">
      <c r="B454" s="35"/>
      <c r="D454" s="35"/>
    </row>
    <row r="455" spans="2:4" s="34" customFormat="1" x14ac:dyDescent="0.2">
      <c r="B455" s="35"/>
      <c r="D455" s="35"/>
    </row>
    <row r="456" spans="2:4" s="34" customFormat="1" x14ac:dyDescent="0.2">
      <c r="B456" s="35"/>
      <c r="D456" s="35"/>
    </row>
    <row r="457" spans="2:4" s="34" customFormat="1" x14ac:dyDescent="0.2">
      <c r="B457" s="35"/>
      <c r="D457" s="35"/>
    </row>
    <row r="458" spans="2:4" s="34" customFormat="1" x14ac:dyDescent="0.2">
      <c r="B458" s="35"/>
      <c r="D458" s="35"/>
    </row>
    <row r="459" spans="2:4" s="34" customFormat="1" x14ac:dyDescent="0.2">
      <c r="B459" s="35"/>
      <c r="D459" s="35"/>
    </row>
    <row r="460" spans="2:4" s="34" customFormat="1" x14ac:dyDescent="0.2">
      <c r="B460" s="35"/>
      <c r="D460" s="35"/>
    </row>
    <row r="461" spans="2:4" s="34" customFormat="1" x14ac:dyDescent="0.2">
      <c r="B461" s="35"/>
      <c r="D461" s="35"/>
    </row>
    <row r="462" spans="2:4" s="34" customFormat="1" x14ac:dyDescent="0.2">
      <c r="B462" s="35"/>
      <c r="D462" s="35"/>
    </row>
    <row r="463" spans="2:4" s="34" customFormat="1" x14ac:dyDescent="0.2">
      <c r="B463" s="35"/>
      <c r="D463" s="35"/>
    </row>
    <row r="464" spans="2:4" s="34" customFormat="1" x14ac:dyDescent="0.2">
      <c r="B464" s="35"/>
      <c r="D464" s="35"/>
    </row>
    <row r="465" spans="2:4" s="34" customFormat="1" x14ac:dyDescent="0.2">
      <c r="B465" s="35"/>
      <c r="D465" s="35"/>
    </row>
    <row r="466" spans="2:4" s="34" customFormat="1" x14ac:dyDescent="0.2">
      <c r="B466" s="35"/>
      <c r="D466" s="35"/>
    </row>
    <row r="467" spans="2:4" s="34" customFormat="1" x14ac:dyDescent="0.2">
      <c r="B467" s="35"/>
      <c r="D467" s="35"/>
    </row>
    <row r="468" spans="2:4" s="34" customFormat="1" x14ac:dyDescent="0.2">
      <c r="B468" s="35"/>
      <c r="D468" s="35"/>
    </row>
    <row r="469" spans="2:4" s="34" customFormat="1" x14ac:dyDescent="0.2">
      <c r="B469" s="35"/>
      <c r="D469" s="35"/>
    </row>
    <row r="470" spans="2:4" s="34" customFormat="1" x14ac:dyDescent="0.2">
      <c r="B470" s="35"/>
      <c r="D470" s="35"/>
    </row>
    <row r="471" spans="2:4" s="34" customFormat="1" x14ac:dyDescent="0.2">
      <c r="B471" s="35"/>
      <c r="D471" s="35"/>
    </row>
    <row r="472" spans="2:4" s="34" customFormat="1" x14ac:dyDescent="0.2">
      <c r="B472" s="35"/>
      <c r="D472" s="35"/>
    </row>
    <row r="473" spans="2:4" s="34" customFormat="1" x14ac:dyDescent="0.2">
      <c r="B473" s="35"/>
      <c r="D473" s="35"/>
    </row>
    <row r="474" spans="2:4" s="34" customFormat="1" x14ac:dyDescent="0.2">
      <c r="B474" s="35"/>
      <c r="D474" s="35"/>
    </row>
    <row r="475" spans="2:4" s="34" customFormat="1" x14ac:dyDescent="0.2">
      <c r="B475" s="35"/>
      <c r="D475" s="35"/>
    </row>
    <row r="476" spans="2:4" s="34" customFormat="1" x14ac:dyDescent="0.2">
      <c r="B476" s="35"/>
      <c r="D476" s="35"/>
    </row>
    <row r="477" spans="2:4" s="34" customFormat="1" x14ac:dyDescent="0.2">
      <c r="B477" s="35"/>
      <c r="D477" s="35"/>
    </row>
    <row r="478" spans="2:4" s="34" customFormat="1" x14ac:dyDescent="0.2">
      <c r="B478" s="35"/>
      <c r="D478" s="35"/>
    </row>
    <row r="479" spans="2:4" s="34" customFormat="1" x14ac:dyDescent="0.2">
      <c r="B479" s="35"/>
      <c r="D479" s="35"/>
    </row>
    <row r="480" spans="2:4" s="34" customFormat="1" x14ac:dyDescent="0.2">
      <c r="B480" s="35"/>
      <c r="D480" s="35"/>
    </row>
    <row r="481" spans="2:4" s="34" customFormat="1" x14ac:dyDescent="0.2">
      <c r="B481" s="35"/>
      <c r="D481" s="35"/>
    </row>
    <row r="482" spans="2:4" s="34" customFormat="1" x14ac:dyDescent="0.2">
      <c r="B482" s="35"/>
      <c r="D482" s="35"/>
    </row>
    <row r="483" spans="2:4" s="34" customFormat="1" x14ac:dyDescent="0.2">
      <c r="B483" s="35"/>
      <c r="D483" s="35"/>
    </row>
    <row r="484" spans="2:4" s="34" customFormat="1" x14ac:dyDescent="0.2">
      <c r="B484" s="35"/>
      <c r="D484" s="35"/>
    </row>
    <row r="485" spans="2:4" s="34" customFormat="1" x14ac:dyDescent="0.2">
      <c r="B485" s="35"/>
      <c r="D485" s="35"/>
    </row>
    <row r="486" spans="2:4" s="34" customFormat="1" x14ac:dyDescent="0.2">
      <c r="B486" s="35"/>
      <c r="D486" s="35"/>
    </row>
    <row r="487" spans="2:4" s="34" customFormat="1" x14ac:dyDescent="0.2">
      <c r="B487" s="35"/>
      <c r="D487" s="35"/>
    </row>
    <row r="488" spans="2:4" s="34" customFormat="1" x14ac:dyDescent="0.2">
      <c r="B488" s="35"/>
      <c r="D488" s="35"/>
    </row>
    <row r="489" spans="2:4" s="34" customFormat="1" x14ac:dyDescent="0.2">
      <c r="B489" s="35"/>
      <c r="D489" s="35"/>
    </row>
    <row r="490" spans="2:4" s="34" customFormat="1" x14ac:dyDescent="0.2">
      <c r="B490" s="35"/>
      <c r="D490" s="35"/>
    </row>
    <row r="491" spans="2:4" s="34" customFormat="1" x14ac:dyDescent="0.2">
      <c r="B491" s="35"/>
      <c r="D491" s="35"/>
    </row>
    <row r="492" spans="2:4" s="34" customFormat="1" x14ac:dyDescent="0.2">
      <c r="B492" s="35"/>
      <c r="D492" s="35"/>
    </row>
    <row r="493" spans="2:4" s="34" customFormat="1" x14ac:dyDescent="0.2">
      <c r="B493" s="35"/>
      <c r="D493" s="35"/>
    </row>
    <row r="494" spans="2:4" s="34" customFormat="1" x14ac:dyDescent="0.2">
      <c r="B494" s="35"/>
      <c r="D494" s="35"/>
    </row>
    <row r="495" spans="2:4" s="34" customFormat="1" x14ac:dyDescent="0.2">
      <c r="B495" s="35"/>
      <c r="D495" s="35"/>
    </row>
    <row r="496" spans="2:4" s="34" customFormat="1" x14ac:dyDescent="0.2">
      <c r="B496" s="35"/>
      <c r="D496" s="35"/>
    </row>
    <row r="497" spans="2:4" s="34" customFormat="1" x14ac:dyDescent="0.2">
      <c r="B497" s="35"/>
      <c r="D497" s="35"/>
    </row>
    <row r="498" spans="2:4" s="34" customFormat="1" x14ac:dyDescent="0.2">
      <c r="B498" s="35"/>
      <c r="D498" s="35"/>
    </row>
    <row r="499" spans="2:4" s="34" customFormat="1" x14ac:dyDescent="0.2">
      <c r="B499" s="35"/>
      <c r="D499" s="35"/>
    </row>
    <row r="500" spans="2:4" s="34" customFormat="1" x14ac:dyDescent="0.2">
      <c r="B500" s="35"/>
      <c r="D500" s="35"/>
    </row>
    <row r="501" spans="2:4" s="34" customFormat="1" x14ac:dyDescent="0.2">
      <c r="B501" s="35"/>
      <c r="D501" s="35"/>
    </row>
    <row r="502" spans="2:4" s="34" customFormat="1" x14ac:dyDescent="0.2">
      <c r="B502" s="35"/>
      <c r="D502" s="35"/>
    </row>
    <row r="503" spans="2:4" s="34" customFormat="1" x14ac:dyDescent="0.2">
      <c r="B503" s="35"/>
      <c r="D503" s="35"/>
    </row>
    <row r="504" spans="2:4" s="34" customFormat="1" x14ac:dyDescent="0.2">
      <c r="B504" s="35"/>
      <c r="D504" s="35"/>
    </row>
    <row r="505" spans="2:4" s="34" customFormat="1" x14ac:dyDescent="0.2">
      <c r="B505" s="35"/>
      <c r="D505" s="35"/>
    </row>
    <row r="506" spans="2:4" s="34" customFormat="1" x14ac:dyDescent="0.2">
      <c r="B506" s="35"/>
      <c r="D506" s="35"/>
    </row>
    <row r="507" spans="2:4" s="34" customFormat="1" x14ac:dyDescent="0.2">
      <c r="B507" s="35"/>
      <c r="D507" s="35"/>
    </row>
    <row r="508" spans="2:4" s="34" customFormat="1" x14ac:dyDescent="0.2">
      <c r="B508" s="35"/>
      <c r="D508" s="35"/>
    </row>
    <row r="509" spans="2:4" s="34" customFormat="1" x14ac:dyDescent="0.2">
      <c r="B509" s="35"/>
      <c r="D509" s="35"/>
    </row>
    <row r="510" spans="2:4" s="34" customFormat="1" x14ac:dyDescent="0.2">
      <c r="B510" s="35"/>
      <c r="D510" s="35"/>
    </row>
    <row r="511" spans="2:4" s="34" customFormat="1" x14ac:dyDescent="0.2">
      <c r="B511" s="35"/>
      <c r="D511" s="35"/>
    </row>
    <row r="512" spans="2:4" s="34" customFormat="1" x14ac:dyDescent="0.2">
      <c r="B512" s="35"/>
      <c r="D512" s="35"/>
    </row>
    <row r="513" spans="2:4" s="34" customFormat="1" x14ac:dyDescent="0.2">
      <c r="B513" s="35"/>
      <c r="D513" s="35"/>
    </row>
    <row r="514" spans="2:4" s="34" customFormat="1" x14ac:dyDescent="0.2">
      <c r="B514" s="35"/>
      <c r="D514" s="35"/>
    </row>
    <row r="515" spans="2:4" s="34" customFormat="1" x14ac:dyDescent="0.2">
      <c r="B515" s="35"/>
      <c r="D515" s="35"/>
    </row>
    <row r="516" spans="2:4" s="34" customFormat="1" x14ac:dyDescent="0.2">
      <c r="B516" s="35"/>
      <c r="D516" s="35"/>
    </row>
    <row r="517" spans="2:4" s="34" customFormat="1" x14ac:dyDescent="0.2">
      <c r="B517" s="35"/>
      <c r="D517" s="35"/>
    </row>
    <row r="518" spans="2:4" s="34" customFormat="1" x14ac:dyDescent="0.2">
      <c r="B518" s="35"/>
      <c r="D518" s="35"/>
    </row>
    <row r="519" spans="2:4" s="34" customFormat="1" x14ac:dyDescent="0.2">
      <c r="B519" s="35"/>
      <c r="D519" s="35"/>
    </row>
    <row r="520" spans="2:4" s="34" customFormat="1" x14ac:dyDescent="0.2">
      <c r="B520" s="35"/>
      <c r="D520" s="35"/>
    </row>
    <row r="521" spans="2:4" s="34" customFormat="1" x14ac:dyDescent="0.2">
      <c r="B521" s="35"/>
      <c r="D521" s="35"/>
    </row>
    <row r="522" spans="2:4" s="34" customFormat="1" x14ac:dyDescent="0.2">
      <c r="B522" s="35"/>
      <c r="D522" s="35"/>
    </row>
    <row r="523" spans="2:4" s="34" customFormat="1" x14ac:dyDescent="0.2">
      <c r="B523" s="35"/>
      <c r="D523" s="35"/>
    </row>
    <row r="524" spans="2:4" s="34" customFormat="1" x14ac:dyDescent="0.2">
      <c r="B524" s="35"/>
      <c r="D524" s="35"/>
    </row>
    <row r="525" spans="2:4" s="34" customFormat="1" x14ac:dyDescent="0.2">
      <c r="B525" s="35"/>
      <c r="D525" s="35"/>
    </row>
    <row r="526" spans="2:4" s="34" customFormat="1" x14ac:dyDescent="0.2">
      <c r="B526" s="35"/>
      <c r="D526" s="35"/>
    </row>
    <row r="527" spans="2:4" s="34" customFormat="1" x14ac:dyDescent="0.2">
      <c r="B527" s="35"/>
      <c r="D527" s="35"/>
    </row>
    <row r="528" spans="2:4" s="34" customFormat="1" x14ac:dyDescent="0.2">
      <c r="B528" s="35"/>
      <c r="D528" s="35"/>
    </row>
    <row r="529" spans="2:4" s="34" customFormat="1" x14ac:dyDescent="0.2">
      <c r="B529" s="35"/>
      <c r="D529" s="35"/>
    </row>
    <row r="530" spans="2:4" s="34" customFormat="1" x14ac:dyDescent="0.2">
      <c r="B530" s="35"/>
      <c r="D530" s="35"/>
    </row>
    <row r="531" spans="2:4" s="34" customFormat="1" x14ac:dyDescent="0.2">
      <c r="B531" s="35"/>
      <c r="D531" s="35"/>
    </row>
    <row r="532" spans="2:4" s="34" customFormat="1" x14ac:dyDescent="0.2">
      <c r="B532" s="35"/>
      <c r="D532" s="35"/>
    </row>
    <row r="533" spans="2:4" s="34" customFormat="1" x14ac:dyDescent="0.2">
      <c r="B533" s="35"/>
      <c r="D533" s="35"/>
    </row>
    <row r="534" spans="2:4" s="34" customFormat="1" x14ac:dyDescent="0.2">
      <c r="B534" s="35"/>
      <c r="D534" s="35"/>
    </row>
    <row r="535" spans="2:4" s="34" customFormat="1" x14ac:dyDescent="0.2">
      <c r="B535" s="35"/>
      <c r="D535" s="35"/>
    </row>
    <row r="536" spans="2:4" s="34" customFormat="1" x14ac:dyDescent="0.2">
      <c r="B536" s="35"/>
      <c r="D536" s="35"/>
    </row>
    <row r="537" spans="2:4" s="34" customFormat="1" x14ac:dyDescent="0.2">
      <c r="B537" s="35"/>
      <c r="D537" s="35"/>
    </row>
    <row r="538" spans="2:4" s="34" customFormat="1" x14ac:dyDescent="0.2">
      <c r="B538" s="35"/>
      <c r="D538" s="35"/>
    </row>
    <row r="539" spans="2:4" s="34" customFormat="1" x14ac:dyDescent="0.2">
      <c r="B539" s="35"/>
      <c r="D539" s="35"/>
    </row>
    <row r="540" spans="2:4" s="34" customFormat="1" x14ac:dyDescent="0.2">
      <c r="B540" s="35"/>
      <c r="D540" s="35"/>
    </row>
    <row r="541" spans="2:4" s="34" customFormat="1" x14ac:dyDescent="0.2">
      <c r="B541" s="35"/>
      <c r="D541" s="35"/>
    </row>
    <row r="542" spans="2:4" s="34" customFormat="1" x14ac:dyDescent="0.2">
      <c r="B542" s="35"/>
      <c r="D542" s="35"/>
    </row>
    <row r="543" spans="2:4" s="34" customFormat="1" x14ac:dyDescent="0.2">
      <c r="B543" s="35"/>
      <c r="D543" s="35"/>
    </row>
    <row r="544" spans="2:4" s="34" customFormat="1" x14ac:dyDescent="0.2">
      <c r="B544" s="35"/>
      <c r="D544" s="35"/>
    </row>
    <row r="545" spans="2:4" s="34" customFormat="1" x14ac:dyDescent="0.2">
      <c r="B545" s="35"/>
      <c r="D545" s="35"/>
    </row>
    <row r="546" spans="2:4" s="34" customFormat="1" x14ac:dyDescent="0.2">
      <c r="B546" s="35"/>
      <c r="D546" s="35"/>
    </row>
    <row r="547" spans="2:4" s="34" customFormat="1" x14ac:dyDescent="0.2">
      <c r="B547" s="35"/>
      <c r="D547" s="35"/>
    </row>
    <row r="548" spans="2:4" s="34" customFormat="1" x14ac:dyDescent="0.2">
      <c r="B548" s="35"/>
      <c r="D548" s="35"/>
    </row>
    <row r="549" spans="2:4" s="34" customFormat="1" x14ac:dyDescent="0.2">
      <c r="B549" s="35"/>
      <c r="D549" s="35"/>
    </row>
    <row r="550" spans="2:4" s="34" customFormat="1" x14ac:dyDescent="0.2">
      <c r="B550" s="35"/>
      <c r="D550" s="35"/>
    </row>
    <row r="551" spans="2:4" s="34" customFormat="1" x14ac:dyDescent="0.2">
      <c r="B551" s="35"/>
      <c r="D551" s="35"/>
    </row>
    <row r="552" spans="2:4" s="34" customFormat="1" x14ac:dyDescent="0.2">
      <c r="B552" s="35"/>
      <c r="D552" s="35"/>
    </row>
    <row r="553" spans="2:4" s="34" customFormat="1" x14ac:dyDescent="0.2">
      <c r="B553" s="35"/>
      <c r="D553" s="35"/>
    </row>
    <row r="554" spans="2:4" s="34" customFormat="1" x14ac:dyDescent="0.2">
      <c r="B554" s="35"/>
      <c r="D554" s="35"/>
    </row>
    <row r="555" spans="2:4" s="34" customFormat="1" x14ac:dyDescent="0.2">
      <c r="B555" s="35"/>
      <c r="D555" s="35"/>
    </row>
    <row r="556" spans="2:4" s="34" customFormat="1" x14ac:dyDescent="0.2">
      <c r="B556" s="35"/>
      <c r="D556" s="35"/>
    </row>
    <row r="557" spans="2:4" s="34" customFormat="1" x14ac:dyDescent="0.2">
      <c r="B557" s="35"/>
      <c r="D557" s="35"/>
    </row>
    <row r="558" spans="2:4" s="34" customFormat="1" x14ac:dyDescent="0.2">
      <c r="B558" s="35"/>
      <c r="D558" s="35"/>
    </row>
    <row r="559" spans="2:4" s="34" customFormat="1" x14ac:dyDescent="0.2">
      <c r="B559" s="35"/>
      <c r="D559" s="35"/>
    </row>
    <row r="560" spans="2:4" s="34" customFormat="1" x14ac:dyDescent="0.2">
      <c r="B560" s="35"/>
      <c r="D560" s="35"/>
    </row>
    <row r="561" spans="2:4" s="34" customFormat="1" x14ac:dyDescent="0.2">
      <c r="B561" s="35"/>
      <c r="D561" s="35"/>
    </row>
    <row r="562" spans="2:4" s="34" customFormat="1" x14ac:dyDescent="0.2">
      <c r="B562" s="35"/>
      <c r="D562" s="35"/>
    </row>
    <row r="563" spans="2:4" s="34" customFormat="1" x14ac:dyDescent="0.2">
      <c r="B563" s="35"/>
      <c r="D563" s="35"/>
    </row>
    <row r="564" spans="2:4" s="34" customFormat="1" x14ac:dyDescent="0.2">
      <c r="B564" s="35"/>
      <c r="D564" s="35"/>
    </row>
    <row r="565" spans="2:4" s="34" customFormat="1" x14ac:dyDescent="0.2">
      <c r="B565" s="35"/>
      <c r="D565" s="35"/>
    </row>
    <row r="566" spans="2:4" s="34" customFormat="1" x14ac:dyDescent="0.2">
      <c r="B566" s="35"/>
      <c r="D566" s="35"/>
    </row>
    <row r="567" spans="2:4" s="34" customFormat="1" x14ac:dyDescent="0.2">
      <c r="B567" s="35"/>
      <c r="D567" s="35"/>
    </row>
    <row r="568" spans="2:4" s="34" customFormat="1" x14ac:dyDescent="0.2">
      <c r="B568" s="35"/>
      <c r="D568" s="35"/>
    </row>
    <row r="569" spans="2:4" s="34" customFormat="1" x14ac:dyDescent="0.2">
      <c r="B569" s="35"/>
      <c r="D569" s="35"/>
    </row>
    <row r="570" spans="2:4" s="34" customFormat="1" x14ac:dyDescent="0.2">
      <c r="B570" s="35"/>
      <c r="D570" s="35"/>
    </row>
    <row r="571" spans="2:4" s="34" customFormat="1" x14ac:dyDescent="0.2">
      <c r="B571" s="35"/>
      <c r="D571" s="35"/>
    </row>
    <row r="572" spans="2:4" s="34" customFormat="1" x14ac:dyDescent="0.2">
      <c r="B572" s="35"/>
      <c r="D572" s="35"/>
    </row>
    <row r="573" spans="2:4" s="34" customFormat="1" x14ac:dyDescent="0.2">
      <c r="B573" s="35"/>
      <c r="D573" s="35"/>
    </row>
    <row r="574" spans="2:4" s="34" customFormat="1" x14ac:dyDescent="0.2">
      <c r="B574" s="35"/>
      <c r="D574" s="35"/>
    </row>
    <row r="575" spans="2:4" s="34" customFormat="1" x14ac:dyDescent="0.2">
      <c r="B575" s="35"/>
      <c r="D575" s="35"/>
    </row>
    <row r="576" spans="2:4" s="34" customFormat="1" x14ac:dyDescent="0.2">
      <c r="B576" s="35"/>
      <c r="D576" s="35"/>
    </row>
    <row r="577" spans="2:4" s="34" customFormat="1" x14ac:dyDescent="0.2">
      <c r="B577" s="35"/>
      <c r="D577" s="35"/>
    </row>
    <row r="578" spans="2:4" s="34" customFormat="1" x14ac:dyDescent="0.2">
      <c r="B578" s="35"/>
      <c r="D578" s="35"/>
    </row>
    <row r="579" spans="2:4" s="34" customFormat="1" x14ac:dyDescent="0.2">
      <c r="B579" s="35"/>
      <c r="D579" s="35"/>
    </row>
    <row r="580" spans="2:4" s="34" customFormat="1" x14ac:dyDescent="0.2">
      <c r="B580" s="35"/>
      <c r="D580" s="35"/>
    </row>
    <row r="581" spans="2:4" s="34" customFormat="1" x14ac:dyDescent="0.2">
      <c r="B581" s="35"/>
      <c r="D581" s="35"/>
    </row>
    <row r="582" spans="2:4" s="34" customFormat="1" x14ac:dyDescent="0.2">
      <c r="B582" s="35"/>
      <c r="D582" s="35"/>
    </row>
    <row r="583" spans="2:4" s="34" customFormat="1" x14ac:dyDescent="0.2">
      <c r="B583" s="35"/>
      <c r="D583" s="35"/>
    </row>
    <row r="584" spans="2:4" s="34" customFormat="1" x14ac:dyDescent="0.2">
      <c r="B584" s="35"/>
      <c r="D584" s="35"/>
    </row>
    <row r="585" spans="2:4" s="34" customFormat="1" x14ac:dyDescent="0.2">
      <c r="B585" s="35"/>
      <c r="D585" s="35"/>
    </row>
    <row r="586" spans="2:4" s="34" customFormat="1" x14ac:dyDescent="0.2">
      <c r="B586" s="35"/>
      <c r="D586" s="35"/>
    </row>
    <row r="587" spans="2:4" s="34" customFormat="1" x14ac:dyDescent="0.2">
      <c r="B587" s="35"/>
      <c r="D587" s="35"/>
    </row>
    <row r="588" spans="2:4" s="34" customFormat="1" x14ac:dyDescent="0.2">
      <c r="B588" s="35"/>
      <c r="D588" s="35"/>
    </row>
    <row r="589" spans="2:4" s="34" customFormat="1" x14ac:dyDescent="0.2">
      <c r="B589" s="35"/>
      <c r="D589" s="35"/>
    </row>
    <row r="590" spans="2:4" s="34" customFormat="1" x14ac:dyDescent="0.2">
      <c r="B590" s="35"/>
      <c r="D590" s="35"/>
    </row>
    <row r="591" spans="2:4" s="34" customFormat="1" x14ac:dyDescent="0.2">
      <c r="B591" s="35"/>
      <c r="D591" s="35"/>
    </row>
    <row r="592" spans="2:4" s="34" customFormat="1" x14ac:dyDescent="0.2">
      <c r="B592" s="35"/>
      <c r="D592" s="35"/>
    </row>
    <row r="593" spans="2:4" s="34" customFormat="1" x14ac:dyDescent="0.2">
      <c r="B593" s="35"/>
      <c r="D593" s="35"/>
    </row>
    <row r="594" spans="2:4" s="34" customFormat="1" x14ac:dyDescent="0.2">
      <c r="B594" s="35"/>
      <c r="D594" s="35"/>
    </row>
    <row r="595" spans="2:4" s="34" customFormat="1" x14ac:dyDescent="0.2">
      <c r="B595" s="35"/>
      <c r="D595" s="35"/>
    </row>
    <row r="596" spans="2:4" s="34" customFormat="1" x14ac:dyDescent="0.2">
      <c r="B596" s="35"/>
      <c r="D596" s="35"/>
    </row>
    <row r="597" spans="2:4" s="34" customFormat="1" x14ac:dyDescent="0.2">
      <c r="B597" s="35"/>
      <c r="D597" s="35"/>
    </row>
    <row r="598" spans="2:4" s="34" customFormat="1" x14ac:dyDescent="0.2">
      <c r="B598" s="35"/>
      <c r="D598" s="35"/>
    </row>
    <row r="599" spans="2:4" s="34" customFormat="1" x14ac:dyDescent="0.2">
      <c r="B599" s="35"/>
      <c r="D599" s="35"/>
    </row>
    <row r="600" spans="2:4" s="34" customFormat="1" x14ac:dyDescent="0.2">
      <c r="B600" s="35"/>
      <c r="D600" s="35"/>
    </row>
    <row r="601" spans="2:4" s="34" customFormat="1" x14ac:dyDescent="0.2">
      <c r="B601" s="35"/>
      <c r="D601" s="35"/>
    </row>
    <row r="602" spans="2:4" s="34" customFormat="1" x14ac:dyDescent="0.2">
      <c r="B602" s="35"/>
      <c r="D602" s="35"/>
    </row>
    <row r="603" spans="2:4" s="34" customFormat="1" x14ac:dyDescent="0.2">
      <c r="B603" s="35"/>
      <c r="D603" s="35"/>
    </row>
    <row r="604" spans="2:4" s="34" customFormat="1" x14ac:dyDescent="0.2">
      <c r="B604" s="35"/>
      <c r="D604" s="35"/>
    </row>
    <row r="605" spans="2:4" s="34" customFormat="1" x14ac:dyDescent="0.2">
      <c r="B605" s="35"/>
      <c r="D605" s="35"/>
    </row>
    <row r="606" spans="2:4" s="34" customFormat="1" x14ac:dyDescent="0.2">
      <c r="B606" s="35"/>
      <c r="D606" s="35"/>
    </row>
    <row r="607" spans="2:4" s="34" customFormat="1" x14ac:dyDescent="0.2">
      <c r="B607" s="35"/>
      <c r="D607" s="35"/>
    </row>
    <row r="608" spans="2:4" s="34" customFormat="1" x14ac:dyDescent="0.2">
      <c r="B608" s="35"/>
      <c r="D608" s="35"/>
    </row>
    <row r="609" spans="2:4" s="34" customFormat="1" x14ac:dyDescent="0.2">
      <c r="B609" s="35"/>
      <c r="D609" s="35"/>
    </row>
    <row r="610" spans="2:4" s="34" customFormat="1" x14ac:dyDescent="0.2">
      <c r="B610" s="35"/>
      <c r="D610" s="35"/>
    </row>
    <row r="611" spans="2:4" s="34" customFormat="1" x14ac:dyDescent="0.2">
      <c r="B611" s="35"/>
      <c r="D611" s="35"/>
    </row>
    <row r="612" spans="2:4" s="34" customFormat="1" x14ac:dyDescent="0.2">
      <c r="B612" s="35"/>
      <c r="D612" s="35"/>
    </row>
    <row r="613" spans="2:4" s="34" customFormat="1" x14ac:dyDescent="0.2">
      <c r="B613" s="35"/>
      <c r="D613" s="35"/>
    </row>
    <row r="614" spans="2:4" s="34" customFormat="1" x14ac:dyDescent="0.2">
      <c r="B614" s="35"/>
      <c r="D614" s="35"/>
    </row>
    <row r="615" spans="2:4" s="34" customFormat="1" x14ac:dyDescent="0.2">
      <c r="B615" s="35"/>
      <c r="D615" s="35"/>
    </row>
    <row r="616" spans="2:4" s="34" customFormat="1" x14ac:dyDescent="0.2">
      <c r="B616" s="35"/>
      <c r="D616" s="35"/>
    </row>
    <row r="617" spans="2:4" s="34" customFormat="1" x14ac:dyDescent="0.2">
      <c r="B617" s="35"/>
      <c r="D617" s="35"/>
    </row>
    <row r="618" spans="2:4" s="34" customFormat="1" x14ac:dyDescent="0.2">
      <c r="B618" s="35"/>
      <c r="D618" s="35"/>
    </row>
    <row r="619" spans="2:4" s="34" customFormat="1" x14ac:dyDescent="0.2">
      <c r="B619" s="35"/>
      <c r="D619" s="35"/>
    </row>
    <row r="620" spans="2:4" s="34" customFormat="1" x14ac:dyDescent="0.2">
      <c r="B620" s="35"/>
      <c r="D620" s="35"/>
    </row>
    <row r="621" spans="2:4" s="34" customFormat="1" x14ac:dyDescent="0.2">
      <c r="B621" s="35"/>
      <c r="D621" s="35"/>
    </row>
    <row r="622" spans="2:4" s="34" customFormat="1" x14ac:dyDescent="0.2">
      <c r="B622" s="35"/>
      <c r="D622" s="35"/>
    </row>
    <row r="623" spans="2:4" s="34" customFormat="1" x14ac:dyDescent="0.2">
      <c r="B623" s="35"/>
      <c r="D623" s="35"/>
    </row>
    <row r="624" spans="2:4" s="34" customFormat="1" x14ac:dyDescent="0.2">
      <c r="B624" s="35"/>
      <c r="D624" s="35"/>
    </row>
    <row r="625" spans="2:4" s="34" customFormat="1" x14ac:dyDescent="0.2">
      <c r="B625" s="35"/>
      <c r="D625" s="35"/>
    </row>
    <row r="626" spans="2:4" s="34" customFormat="1" x14ac:dyDescent="0.2">
      <c r="B626" s="35"/>
      <c r="D626" s="35"/>
    </row>
    <row r="627" spans="2:4" s="34" customFormat="1" x14ac:dyDescent="0.2">
      <c r="B627" s="35"/>
      <c r="D627" s="35"/>
    </row>
    <row r="628" spans="2:4" s="34" customFormat="1" x14ac:dyDescent="0.2">
      <c r="B628" s="35"/>
      <c r="D628" s="35"/>
    </row>
    <row r="629" spans="2:4" s="34" customFormat="1" x14ac:dyDescent="0.2">
      <c r="B629" s="35"/>
      <c r="D629" s="35"/>
    </row>
    <row r="630" spans="2:4" s="34" customFormat="1" x14ac:dyDescent="0.2">
      <c r="B630" s="35"/>
      <c r="D630" s="35"/>
    </row>
    <row r="631" spans="2:4" s="34" customFormat="1" x14ac:dyDescent="0.2">
      <c r="B631" s="35"/>
      <c r="D631" s="35"/>
    </row>
    <row r="632" spans="2:4" s="34" customFormat="1" x14ac:dyDescent="0.2">
      <c r="B632" s="35"/>
      <c r="D632" s="35"/>
    </row>
    <row r="633" spans="2:4" s="34" customFormat="1" x14ac:dyDescent="0.2">
      <c r="B633" s="35"/>
      <c r="D633" s="35"/>
    </row>
    <row r="634" spans="2:4" s="34" customFormat="1" x14ac:dyDescent="0.2">
      <c r="B634" s="35"/>
      <c r="D634" s="35"/>
    </row>
    <row r="635" spans="2:4" s="34" customFormat="1" x14ac:dyDescent="0.2">
      <c r="B635" s="35"/>
      <c r="D635" s="35"/>
    </row>
    <row r="636" spans="2:4" s="34" customFormat="1" x14ac:dyDescent="0.2">
      <c r="B636" s="35"/>
      <c r="D636" s="35"/>
    </row>
    <row r="637" spans="2:4" s="34" customFormat="1" x14ac:dyDescent="0.2">
      <c r="B637" s="35"/>
      <c r="D637" s="35"/>
    </row>
    <row r="638" spans="2:4" s="34" customFormat="1" x14ac:dyDescent="0.2">
      <c r="B638" s="35"/>
      <c r="D638" s="35"/>
    </row>
    <row r="639" spans="2:4" s="34" customFormat="1" x14ac:dyDescent="0.2">
      <c r="B639" s="35"/>
      <c r="D639" s="35"/>
    </row>
    <row r="640" spans="2:4" s="34" customFormat="1" x14ac:dyDescent="0.2">
      <c r="B640" s="35"/>
      <c r="D640" s="35"/>
    </row>
    <row r="641" spans="2:4" s="34" customFormat="1" x14ac:dyDescent="0.2">
      <c r="B641" s="35"/>
      <c r="D641" s="35"/>
    </row>
    <row r="642" spans="2:4" s="34" customFormat="1" x14ac:dyDescent="0.2">
      <c r="B642" s="35"/>
      <c r="D642" s="35"/>
    </row>
    <row r="643" spans="2:4" s="34" customFormat="1" x14ac:dyDescent="0.2">
      <c r="B643" s="35"/>
      <c r="D643" s="35"/>
    </row>
    <row r="644" spans="2:4" s="34" customFormat="1" x14ac:dyDescent="0.2">
      <c r="B644" s="35"/>
      <c r="D644" s="35"/>
    </row>
    <row r="645" spans="2:4" s="34" customFormat="1" x14ac:dyDescent="0.2">
      <c r="B645" s="35"/>
      <c r="D645" s="35"/>
    </row>
    <row r="646" spans="2:4" s="34" customFormat="1" x14ac:dyDescent="0.2">
      <c r="B646" s="35"/>
      <c r="D646" s="35"/>
    </row>
    <row r="647" spans="2:4" s="34" customFormat="1" x14ac:dyDescent="0.2">
      <c r="B647" s="35"/>
      <c r="D647" s="35"/>
    </row>
    <row r="648" spans="2:4" s="34" customFormat="1" x14ac:dyDescent="0.2">
      <c r="B648" s="35"/>
      <c r="D648" s="35"/>
    </row>
    <row r="649" spans="2:4" s="34" customFormat="1" x14ac:dyDescent="0.2">
      <c r="B649" s="35"/>
      <c r="D649" s="35"/>
    </row>
    <row r="650" spans="2:4" s="34" customFormat="1" x14ac:dyDescent="0.2">
      <c r="B650" s="35"/>
      <c r="D650" s="35"/>
    </row>
    <row r="651" spans="2:4" s="34" customFormat="1" x14ac:dyDescent="0.2">
      <c r="B651" s="35"/>
      <c r="D651" s="35"/>
    </row>
    <row r="652" spans="2:4" s="34" customFormat="1" x14ac:dyDescent="0.2">
      <c r="B652" s="35"/>
      <c r="D652" s="35"/>
    </row>
    <row r="653" spans="2:4" s="34" customFormat="1" x14ac:dyDescent="0.2">
      <c r="B653" s="35"/>
      <c r="D653" s="35"/>
    </row>
    <row r="654" spans="2:4" s="34" customFormat="1" x14ac:dyDescent="0.2">
      <c r="B654" s="35"/>
      <c r="D654" s="35"/>
    </row>
    <row r="655" spans="2:4" s="34" customFormat="1" x14ac:dyDescent="0.2">
      <c r="B655" s="35"/>
      <c r="D655" s="35"/>
    </row>
    <row r="656" spans="2:4" s="34" customFormat="1" x14ac:dyDescent="0.2">
      <c r="B656" s="35"/>
      <c r="D656" s="35"/>
    </row>
    <row r="657" spans="2:4" s="34" customFormat="1" x14ac:dyDescent="0.2">
      <c r="B657" s="35"/>
      <c r="D657" s="35"/>
    </row>
    <row r="658" spans="2:4" s="34" customFormat="1" x14ac:dyDescent="0.2">
      <c r="B658" s="35"/>
      <c r="D658" s="35"/>
    </row>
    <row r="659" spans="2:4" s="34" customFormat="1" x14ac:dyDescent="0.2">
      <c r="B659" s="35"/>
      <c r="D659" s="35"/>
    </row>
    <row r="660" spans="2:4" s="34" customFormat="1" x14ac:dyDescent="0.2">
      <c r="B660" s="35"/>
      <c r="D660" s="35"/>
    </row>
    <row r="661" spans="2:4" s="34" customFormat="1" x14ac:dyDescent="0.2">
      <c r="B661" s="35"/>
      <c r="D661" s="35"/>
    </row>
    <row r="662" spans="2:4" s="34" customFormat="1" x14ac:dyDescent="0.2">
      <c r="B662" s="35"/>
      <c r="D662" s="35"/>
    </row>
    <row r="663" spans="2:4" s="34" customFormat="1" x14ac:dyDescent="0.2">
      <c r="B663" s="35"/>
      <c r="D663" s="35"/>
    </row>
    <row r="664" spans="2:4" s="34" customFormat="1" x14ac:dyDescent="0.2">
      <c r="B664" s="35"/>
      <c r="D664" s="35"/>
    </row>
    <row r="665" spans="2:4" s="34" customFormat="1" x14ac:dyDescent="0.2">
      <c r="B665" s="35"/>
      <c r="D665" s="35"/>
    </row>
    <row r="666" spans="2:4" s="34" customFormat="1" x14ac:dyDescent="0.2">
      <c r="B666" s="35"/>
      <c r="D666" s="35"/>
    </row>
    <row r="667" spans="2:4" s="34" customFormat="1" x14ac:dyDescent="0.2">
      <c r="B667" s="35"/>
      <c r="D667" s="35"/>
    </row>
    <row r="668" spans="2:4" s="34" customFormat="1" x14ac:dyDescent="0.2">
      <c r="B668" s="35"/>
      <c r="D668" s="35"/>
    </row>
    <row r="669" spans="2:4" s="34" customFormat="1" x14ac:dyDescent="0.2">
      <c r="B669" s="35"/>
      <c r="D669" s="35"/>
    </row>
    <row r="670" spans="2:4" s="34" customFormat="1" x14ac:dyDescent="0.2">
      <c r="B670" s="35"/>
      <c r="D670" s="35"/>
    </row>
    <row r="671" spans="2:4" s="34" customFormat="1" x14ac:dyDescent="0.2">
      <c r="B671" s="35"/>
      <c r="D671" s="35"/>
    </row>
    <row r="672" spans="2:4" s="34" customFormat="1" x14ac:dyDescent="0.2">
      <c r="B672" s="35"/>
      <c r="D672" s="35"/>
    </row>
    <row r="673" spans="2:4" s="34" customFormat="1" x14ac:dyDescent="0.2">
      <c r="B673" s="35"/>
      <c r="D673" s="35"/>
    </row>
    <row r="674" spans="2:4" s="34" customFormat="1" x14ac:dyDescent="0.2">
      <c r="B674" s="35"/>
      <c r="D674" s="35"/>
    </row>
    <row r="675" spans="2:4" s="34" customFormat="1" x14ac:dyDescent="0.2">
      <c r="B675" s="35"/>
      <c r="D675" s="35"/>
    </row>
    <row r="676" spans="2:4" s="34" customFormat="1" x14ac:dyDescent="0.2">
      <c r="B676" s="35"/>
      <c r="D676" s="35"/>
    </row>
    <row r="677" spans="2:4" s="34" customFormat="1" x14ac:dyDescent="0.2">
      <c r="B677" s="35"/>
      <c r="D677" s="35"/>
    </row>
    <row r="678" spans="2:4" s="34" customFormat="1" x14ac:dyDescent="0.2">
      <c r="B678" s="35"/>
      <c r="D678" s="35"/>
    </row>
    <row r="679" spans="2:4" s="34" customFormat="1" x14ac:dyDescent="0.2">
      <c r="B679" s="35"/>
      <c r="D679" s="35"/>
    </row>
    <row r="680" spans="2:4" s="34" customFormat="1" x14ac:dyDescent="0.2">
      <c r="B680" s="35"/>
      <c r="D680" s="35"/>
    </row>
    <row r="681" spans="2:4" s="34" customFormat="1" x14ac:dyDescent="0.2">
      <c r="B681" s="35"/>
      <c r="D681" s="35"/>
    </row>
    <row r="682" spans="2:4" s="34" customFormat="1" x14ac:dyDescent="0.2">
      <c r="B682" s="35"/>
      <c r="D682" s="35"/>
    </row>
    <row r="683" spans="2:4" s="34" customFormat="1" x14ac:dyDescent="0.2">
      <c r="B683" s="35"/>
      <c r="D683" s="35"/>
    </row>
    <row r="684" spans="2:4" s="34" customFormat="1" x14ac:dyDescent="0.2">
      <c r="B684" s="35"/>
      <c r="D684" s="35"/>
    </row>
    <row r="685" spans="2:4" s="34" customFormat="1" x14ac:dyDescent="0.2">
      <c r="B685" s="35"/>
      <c r="D685" s="35"/>
    </row>
    <row r="686" spans="2:4" s="34" customFormat="1" x14ac:dyDescent="0.2">
      <c r="B686" s="35"/>
      <c r="D686" s="35"/>
    </row>
    <row r="687" spans="2:4" s="34" customFormat="1" x14ac:dyDescent="0.2">
      <c r="B687" s="35"/>
      <c r="D687" s="35"/>
    </row>
    <row r="688" spans="2:4" s="34" customFormat="1" x14ac:dyDescent="0.2">
      <c r="B688" s="35"/>
      <c r="D688" s="35"/>
    </row>
    <row r="689" spans="2:4" s="34" customFormat="1" x14ac:dyDescent="0.2">
      <c r="B689" s="35"/>
      <c r="D689" s="35"/>
    </row>
    <row r="690" spans="2:4" s="34" customFormat="1" x14ac:dyDescent="0.2">
      <c r="B690" s="35"/>
      <c r="D690" s="35"/>
    </row>
    <row r="691" spans="2:4" s="34" customFormat="1" x14ac:dyDescent="0.2">
      <c r="B691" s="35"/>
      <c r="D691" s="35"/>
    </row>
    <row r="692" spans="2:4" s="34" customFormat="1" x14ac:dyDescent="0.2">
      <c r="B692" s="35"/>
      <c r="D692" s="35"/>
    </row>
    <row r="693" spans="2:4" s="34" customFormat="1" x14ac:dyDescent="0.2">
      <c r="B693" s="35"/>
      <c r="D693" s="35"/>
    </row>
    <row r="694" spans="2:4" s="34" customFormat="1" x14ac:dyDescent="0.2">
      <c r="B694" s="35"/>
      <c r="D694" s="35"/>
    </row>
    <row r="695" spans="2:4" s="34" customFormat="1" x14ac:dyDescent="0.2">
      <c r="B695" s="35"/>
      <c r="D695" s="35"/>
    </row>
    <row r="696" spans="2:4" s="34" customFormat="1" x14ac:dyDescent="0.2">
      <c r="B696" s="35"/>
      <c r="D696" s="35"/>
    </row>
    <row r="697" spans="2:4" s="34" customFormat="1" x14ac:dyDescent="0.2">
      <c r="B697" s="35"/>
      <c r="D697" s="35"/>
    </row>
    <row r="698" spans="2:4" s="34" customFormat="1" x14ac:dyDescent="0.2">
      <c r="B698" s="35"/>
      <c r="D698" s="35"/>
    </row>
    <row r="699" spans="2:4" s="34" customFormat="1" x14ac:dyDescent="0.2">
      <c r="B699" s="35"/>
      <c r="D699" s="35"/>
    </row>
    <row r="700" spans="2:4" s="34" customFormat="1" x14ac:dyDescent="0.2">
      <c r="B700" s="35"/>
      <c r="D700" s="35"/>
    </row>
    <row r="701" spans="2:4" s="34" customFormat="1" x14ac:dyDescent="0.2">
      <c r="B701" s="35"/>
      <c r="D701" s="35"/>
    </row>
    <row r="702" spans="2:4" s="34" customFormat="1" x14ac:dyDescent="0.2">
      <c r="B702" s="35"/>
      <c r="D702" s="35"/>
    </row>
    <row r="703" spans="2:4" s="34" customFormat="1" x14ac:dyDescent="0.2">
      <c r="B703" s="35"/>
      <c r="D703" s="35"/>
    </row>
    <row r="704" spans="2:4" s="34" customFormat="1" x14ac:dyDescent="0.2">
      <c r="B704" s="35"/>
      <c r="D704" s="35"/>
    </row>
    <row r="705" spans="2:4" s="34" customFormat="1" x14ac:dyDescent="0.2">
      <c r="B705" s="35"/>
      <c r="D705" s="35"/>
    </row>
    <row r="706" spans="2:4" s="34" customFormat="1" x14ac:dyDescent="0.2">
      <c r="B706" s="35"/>
      <c r="D706" s="35"/>
    </row>
    <row r="707" spans="2:4" s="34" customFormat="1" x14ac:dyDescent="0.2">
      <c r="B707" s="35"/>
      <c r="D707" s="35"/>
    </row>
    <row r="708" spans="2:4" s="34" customFormat="1" x14ac:dyDescent="0.2">
      <c r="B708" s="35"/>
      <c r="D708" s="35"/>
    </row>
    <row r="709" spans="2:4" s="34" customFormat="1" x14ac:dyDescent="0.2">
      <c r="B709" s="35"/>
      <c r="D709" s="35"/>
    </row>
    <row r="710" spans="2:4" s="34" customFormat="1" x14ac:dyDescent="0.2">
      <c r="B710" s="35"/>
      <c r="D710" s="35"/>
    </row>
    <row r="711" spans="2:4" s="34" customFormat="1" x14ac:dyDescent="0.2">
      <c r="B711" s="35"/>
      <c r="D711" s="35"/>
    </row>
    <row r="712" spans="2:4" s="34" customFormat="1" x14ac:dyDescent="0.2">
      <c r="B712" s="35"/>
      <c r="D712" s="35"/>
    </row>
    <row r="713" spans="2:4" s="34" customFormat="1" x14ac:dyDescent="0.2">
      <c r="B713" s="35"/>
      <c r="D713" s="35"/>
    </row>
    <row r="714" spans="2:4" s="34" customFormat="1" x14ac:dyDescent="0.2">
      <c r="B714" s="35"/>
      <c r="D714" s="35"/>
    </row>
    <row r="715" spans="2:4" s="34" customFormat="1" x14ac:dyDescent="0.2">
      <c r="B715" s="35"/>
      <c r="D715" s="35"/>
    </row>
    <row r="716" spans="2:4" s="34" customFormat="1" x14ac:dyDescent="0.2">
      <c r="B716" s="35"/>
      <c r="D716" s="35"/>
    </row>
    <row r="717" spans="2:4" s="34" customFormat="1" x14ac:dyDescent="0.2">
      <c r="B717" s="35"/>
      <c r="D717" s="35"/>
    </row>
    <row r="718" spans="2:4" s="34" customFormat="1" x14ac:dyDescent="0.2">
      <c r="B718" s="35"/>
      <c r="D718" s="35"/>
    </row>
    <row r="719" spans="2:4" s="34" customFormat="1" x14ac:dyDescent="0.2">
      <c r="B719" s="35"/>
      <c r="D719" s="35"/>
    </row>
    <row r="720" spans="2:4" s="34" customFormat="1" x14ac:dyDescent="0.2">
      <c r="B720" s="35"/>
      <c r="D720" s="35"/>
    </row>
    <row r="721" spans="2:4" s="34" customFormat="1" x14ac:dyDescent="0.2">
      <c r="B721" s="35"/>
      <c r="D721" s="35"/>
    </row>
    <row r="722" spans="2:4" s="34" customFormat="1" x14ac:dyDescent="0.2">
      <c r="B722" s="35"/>
      <c r="D722" s="35"/>
    </row>
    <row r="723" spans="2:4" s="34" customFormat="1" x14ac:dyDescent="0.2">
      <c r="B723" s="35"/>
      <c r="D723" s="35"/>
    </row>
    <row r="724" spans="2:4" s="34" customFormat="1" x14ac:dyDescent="0.2">
      <c r="B724" s="35"/>
      <c r="D724" s="35"/>
    </row>
    <row r="725" spans="2:4" s="34" customFormat="1" x14ac:dyDescent="0.2">
      <c r="B725" s="35"/>
      <c r="D725" s="35"/>
    </row>
    <row r="726" spans="2:4" s="34" customFormat="1" x14ac:dyDescent="0.2">
      <c r="B726" s="35"/>
      <c r="D726" s="35"/>
    </row>
    <row r="727" spans="2:4" s="34" customFormat="1" x14ac:dyDescent="0.2">
      <c r="B727" s="35"/>
      <c r="D727" s="35"/>
    </row>
    <row r="728" spans="2:4" s="34" customFormat="1" x14ac:dyDescent="0.2">
      <c r="B728" s="35"/>
      <c r="D728" s="35"/>
    </row>
    <row r="729" spans="2:4" s="34" customFormat="1" x14ac:dyDescent="0.2">
      <c r="B729" s="35"/>
      <c r="D729" s="35"/>
    </row>
    <row r="730" spans="2:4" s="34" customFormat="1" x14ac:dyDescent="0.2">
      <c r="B730" s="35"/>
      <c r="D730" s="35"/>
    </row>
    <row r="731" spans="2:4" s="34" customFormat="1" x14ac:dyDescent="0.2">
      <c r="B731" s="35"/>
      <c r="D731" s="35"/>
    </row>
    <row r="732" spans="2:4" s="34" customFormat="1" x14ac:dyDescent="0.2">
      <c r="B732" s="35"/>
      <c r="D732" s="35"/>
    </row>
    <row r="733" spans="2:4" s="34" customFormat="1" x14ac:dyDescent="0.2">
      <c r="B733" s="35"/>
      <c r="D733" s="35"/>
    </row>
    <row r="734" spans="2:4" s="34" customFormat="1" x14ac:dyDescent="0.2">
      <c r="B734" s="35"/>
      <c r="D734" s="35"/>
    </row>
    <row r="735" spans="2:4" s="34" customFormat="1" x14ac:dyDescent="0.2">
      <c r="B735" s="35"/>
      <c r="D735" s="35"/>
    </row>
    <row r="736" spans="2:4" s="34" customFormat="1" x14ac:dyDescent="0.2">
      <c r="B736" s="35"/>
      <c r="D736" s="35"/>
    </row>
    <row r="737" spans="2:4" s="34" customFormat="1" x14ac:dyDescent="0.2">
      <c r="B737" s="35"/>
      <c r="D737" s="35"/>
    </row>
    <row r="738" spans="2:4" s="34" customFormat="1" x14ac:dyDescent="0.2">
      <c r="B738" s="35"/>
      <c r="D738" s="35"/>
    </row>
    <row r="739" spans="2:4" s="34" customFormat="1" x14ac:dyDescent="0.2">
      <c r="B739" s="35"/>
      <c r="D739" s="35"/>
    </row>
    <row r="740" spans="2:4" s="34" customFormat="1" x14ac:dyDescent="0.2">
      <c r="B740" s="35"/>
      <c r="D740" s="35"/>
    </row>
    <row r="741" spans="2:4" s="34" customFormat="1" x14ac:dyDescent="0.2">
      <c r="B741" s="35"/>
      <c r="D741" s="35"/>
    </row>
    <row r="742" spans="2:4" s="34" customFormat="1" x14ac:dyDescent="0.2">
      <c r="B742" s="35"/>
      <c r="D742" s="35"/>
    </row>
    <row r="743" spans="2:4" s="34" customFormat="1" x14ac:dyDescent="0.2">
      <c r="B743" s="35"/>
      <c r="D743" s="35"/>
    </row>
    <row r="744" spans="2:4" s="34" customFormat="1" x14ac:dyDescent="0.2">
      <c r="B744" s="35"/>
      <c r="D744" s="35"/>
    </row>
    <row r="745" spans="2:4" s="34" customFormat="1" x14ac:dyDescent="0.2">
      <c r="B745" s="35"/>
      <c r="D745" s="35"/>
    </row>
    <row r="746" spans="2:4" s="34" customFormat="1" x14ac:dyDescent="0.2">
      <c r="B746" s="35"/>
      <c r="D746" s="35"/>
    </row>
    <row r="747" spans="2:4" s="34" customFormat="1" x14ac:dyDescent="0.2">
      <c r="B747" s="35"/>
      <c r="D747" s="35"/>
    </row>
    <row r="748" spans="2:4" s="34" customFormat="1" x14ac:dyDescent="0.2">
      <c r="B748" s="35"/>
      <c r="D748" s="35"/>
    </row>
    <row r="749" spans="2:4" s="34" customFormat="1" x14ac:dyDescent="0.2">
      <c r="B749" s="35"/>
      <c r="D749" s="35"/>
    </row>
    <row r="750" spans="2:4" s="34" customFormat="1" x14ac:dyDescent="0.2">
      <c r="B750" s="35"/>
      <c r="D750" s="35"/>
    </row>
    <row r="751" spans="2:4" s="34" customFormat="1" x14ac:dyDescent="0.2">
      <c r="B751" s="35"/>
      <c r="D751" s="35"/>
    </row>
    <row r="752" spans="2:4" s="34" customFormat="1" x14ac:dyDescent="0.2">
      <c r="B752" s="35"/>
      <c r="D752" s="35"/>
    </row>
    <row r="753" spans="2:4" s="34" customFormat="1" x14ac:dyDescent="0.2">
      <c r="B753" s="35"/>
      <c r="D753" s="35"/>
    </row>
    <row r="754" spans="2:4" s="34" customFormat="1" x14ac:dyDescent="0.2">
      <c r="B754" s="35"/>
      <c r="D754" s="35"/>
    </row>
    <row r="755" spans="2:4" s="34" customFormat="1" x14ac:dyDescent="0.2">
      <c r="B755" s="35"/>
      <c r="D755" s="35"/>
    </row>
    <row r="756" spans="2:4" s="34" customFormat="1" x14ac:dyDescent="0.2">
      <c r="B756" s="35"/>
      <c r="D756" s="35"/>
    </row>
    <row r="757" spans="2:4" s="34" customFormat="1" x14ac:dyDescent="0.2">
      <c r="B757" s="35"/>
      <c r="D757" s="35"/>
    </row>
    <row r="758" spans="2:4" s="34" customFormat="1" x14ac:dyDescent="0.2">
      <c r="B758" s="35"/>
      <c r="D758" s="35"/>
    </row>
    <row r="759" spans="2:4" s="34" customFormat="1" x14ac:dyDescent="0.2">
      <c r="B759" s="35"/>
      <c r="D759" s="35"/>
    </row>
    <row r="760" spans="2:4" s="34" customFormat="1" x14ac:dyDescent="0.2">
      <c r="B760" s="35"/>
      <c r="D760" s="35"/>
    </row>
    <row r="761" spans="2:4" s="34" customFormat="1" x14ac:dyDescent="0.2">
      <c r="B761" s="35"/>
      <c r="D761" s="35"/>
    </row>
    <row r="762" spans="2:4" s="34" customFormat="1" x14ac:dyDescent="0.2">
      <c r="B762" s="35"/>
      <c r="D762" s="35"/>
    </row>
    <row r="763" spans="2:4" s="34" customFormat="1" x14ac:dyDescent="0.2">
      <c r="B763" s="35"/>
      <c r="D763" s="35"/>
    </row>
    <row r="764" spans="2:4" s="34" customFormat="1" x14ac:dyDescent="0.2">
      <c r="B764" s="35"/>
      <c r="D764" s="35"/>
    </row>
    <row r="765" spans="2:4" s="34" customFormat="1" x14ac:dyDescent="0.2">
      <c r="B765" s="35"/>
      <c r="D765" s="35"/>
    </row>
    <row r="766" spans="2:4" s="34" customFormat="1" x14ac:dyDescent="0.2">
      <c r="B766" s="35"/>
      <c r="D766" s="35"/>
    </row>
    <row r="767" spans="2:4" s="34" customFormat="1" x14ac:dyDescent="0.2">
      <c r="B767" s="35"/>
      <c r="D767" s="35"/>
    </row>
    <row r="768" spans="2:4" s="34" customFormat="1" x14ac:dyDescent="0.2">
      <c r="B768" s="35"/>
      <c r="D768" s="35"/>
    </row>
    <row r="769" spans="2:4" s="34" customFormat="1" x14ac:dyDescent="0.2">
      <c r="B769" s="35"/>
      <c r="D769" s="35"/>
    </row>
    <row r="770" spans="2:4" s="34" customFormat="1" x14ac:dyDescent="0.2">
      <c r="B770" s="35"/>
      <c r="D770" s="35"/>
    </row>
    <row r="771" spans="2:4" s="34" customFormat="1" x14ac:dyDescent="0.2">
      <c r="B771" s="35"/>
      <c r="D771" s="35"/>
    </row>
    <row r="772" spans="2:4" s="34" customFormat="1" x14ac:dyDescent="0.2">
      <c r="B772" s="35"/>
      <c r="D772" s="35"/>
    </row>
    <row r="773" spans="2:4" s="34" customFormat="1" x14ac:dyDescent="0.2">
      <c r="B773" s="35"/>
      <c r="D773" s="35"/>
    </row>
    <row r="774" spans="2:4" s="34" customFormat="1" x14ac:dyDescent="0.2">
      <c r="B774" s="35"/>
      <c r="D774" s="35"/>
    </row>
    <row r="775" spans="2:4" s="34" customFormat="1" x14ac:dyDescent="0.2">
      <c r="B775" s="35"/>
      <c r="D775" s="35"/>
    </row>
    <row r="776" spans="2:4" s="34" customFormat="1" x14ac:dyDescent="0.2">
      <c r="B776" s="35"/>
      <c r="D776" s="35"/>
    </row>
    <row r="777" spans="2:4" s="34" customFormat="1" x14ac:dyDescent="0.2">
      <c r="B777" s="35"/>
      <c r="D777" s="35"/>
    </row>
    <row r="778" spans="2:4" s="34" customFormat="1" x14ac:dyDescent="0.2">
      <c r="B778" s="35"/>
      <c r="D778" s="35"/>
    </row>
    <row r="779" spans="2:4" s="34" customFormat="1" x14ac:dyDescent="0.2">
      <c r="B779" s="35"/>
      <c r="D779" s="35"/>
    </row>
    <row r="780" spans="2:4" s="34" customFormat="1" x14ac:dyDescent="0.2">
      <c r="B780" s="35"/>
      <c r="D780" s="35"/>
    </row>
    <row r="781" spans="2:4" s="34" customFormat="1" x14ac:dyDescent="0.2">
      <c r="B781" s="35"/>
      <c r="D781" s="35"/>
    </row>
    <row r="782" spans="2:4" s="34" customFormat="1" x14ac:dyDescent="0.2">
      <c r="B782" s="35"/>
      <c r="D782" s="35"/>
    </row>
    <row r="783" spans="2:4" s="34" customFormat="1" x14ac:dyDescent="0.2">
      <c r="B783" s="35"/>
      <c r="D783" s="35"/>
    </row>
    <row r="784" spans="2:4" s="34" customFormat="1" x14ac:dyDescent="0.2">
      <c r="B784" s="35"/>
      <c r="D784" s="35"/>
    </row>
    <row r="785" spans="2:4" s="34" customFormat="1" x14ac:dyDescent="0.2">
      <c r="B785" s="35"/>
      <c r="D785" s="35"/>
    </row>
    <row r="786" spans="2:4" s="34" customFormat="1" x14ac:dyDescent="0.2">
      <c r="B786" s="35"/>
      <c r="D786" s="35"/>
    </row>
    <row r="787" spans="2:4" s="34" customFormat="1" x14ac:dyDescent="0.2">
      <c r="B787" s="35"/>
      <c r="D787" s="35"/>
    </row>
    <row r="788" spans="2:4" s="34" customFormat="1" x14ac:dyDescent="0.2">
      <c r="B788" s="35"/>
      <c r="D788" s="35"/>
    </row>
    <row r="789" spans="2:4" s="34" customFormat="1" x14ac:dyDescent="0.2">
      <c r="B789" s="35"/>
      <c r="D789" s="35"/>
    </row>
    <row r="790" spans="2:4" s="34" customFormat="1" x14ac:dyDescent="0.2">
      <c r="B790" s="35"/>
      <c r="D790" s="35"/>
    </row>
    <row r="791" spans="2:4" s="34" customFormat="1" x14ac:dyDescent="0.2">
      <c r="B791" s="35"/>
      <c r="D791" s="35"/>
    </row>
    <row r="792" spans="2:4" s="34" customFormat="1" x14ac:dyDescent="0.2">
      <c r="B792" s="35"/>
      <c r="D792" s="35"/>
    </row>
    <row r="793" spans="2:4" s="34" customFormat="1" x14ac:dyDescent="0.2">
      <c r="B793" s="35"/>
      <c r="D793" s="35"/>
    </row>
    <row r="794" spans="2:4" s="34" customFormat="1" x14ac:dyDescent="0.2">
      <c r="B794" s="35"/>
      <c r="D794" s="35"/>
    </row>
    <row r="795" spans="2:4" s="34" customFormat="1" x14ac:dyDescent="0.2">
      <c r="B795" s="35"/>
      <c r="D795" s="35"/>
    </row>
    <row r="796" spans="2:4" s="34" customFormat="1" x14ac:dyDescent="0.2">
      <c r="B796" s="35"/>
      <c r="D796" s="35"/>
    </row>
    <row r="797" spans="2:4" s="34" customFormat="1" x14ac:dyDescent="0.2">
      <c r="B797" s="35"/>
      <c r="D797" s="35"/>
    </row>
    <row r="798" spans="2:4" s="34" customFormat="1" x14ac:dyDescent="0.2">
      <c r="B798" s="35"/>
      <c r="D798" s="35"/>
    </row>
    <row r="799" spans="2:4" s="34" customFormat="1" x14ac:dyDescent="0.2">
      <c r="B799" s="35"/>
      <c r="D799" s="35"/>
    </row>
    <row r="800" spans="2:4" s="34" customFormat="1" x14ac:dyDescent="0.2">
      <c r="B800" s="35"/>
      <c r="D800" s="35"/>
    </row>
    <row r="801" spans="2:4" s="34" customFormat="1" x14ac:dyDescent="0.2">
      <c r="B801" s="35"/>
      <c r="D801" s="35"/>
    </row>
    <row r="802" spans="2:4" s="34" customFormat="1" x14ac:dyDescent="0.2">
      <c r="B802" s="35"/>
      <c r="D802" s="35"/>
    </row>
    <row r="803" spans="2:4" s="34" customFormat="1" x14ac:dyDescent="0.2">
      <c r="B803" s="35"/>
      <c r="D803" s="35"/>
    </row>
    <row r="804" spans="2:4" s="34" customFormat="1" x14ac:dyDescent="0.2">
      <c r="B804" s="35"/>
      <c r="D804" s="35"/>
    </row>
    <row r="805" spans="2:4" s="34" customFormat="1" x14ac:dyDescent="0.2">
      <c r="B805" s="35"/>
      <c r="D805" s="35"/>
    </row>
    <row r="806" spans="2:4" s="34" customFormat="1" x14ac:dyDescent="0.2">
      <c r="B806" s="35"/>
      <c r="D806" s="35"/>
    </row>
    <row r="807" spans="2:4" s="34" customFormat="1" x14ac:dyDescent="0.2">
      <c r="B807" s="35"/>
      <c r="D807" s="35"/>
    </row>
    <row r="808" spans="2:4" s="34" customFormat="1" x14ac:dyDescent="0.2">
      <c r="B808" s="35"/>
      <c r="D808" s="35"/>
    </row>
    <row r="809" spans="2:4" s="34" customFormat="1" x14ac:dyDescent="0.2">
      <c r="B809" s="35"/>
      <c r="D809" s="35"/>
    </row>
    <row r="810" spans="2:4" s="34" customFormat="1" x14ac:dyDescent="0.2">
      <c r="B810" s="35"/>
      <c r="D810" s="35"/>
    </row>
    <row r="811" spans="2:4" s="34" customFormat="1" x14ac:dyDescent="0.2">
      <c r="B811" s="35"/>
      <c r="D811" s="35"/>
    </row>
    <row r="812" spans="2:4" s="34" customFormat="1" x14ac:dyDescent="0.2">
      <c r="B812" s="35"/>
      <c r="D812" s="35"/>
    </row>
    <row r="813" spans="2:4" s="34" customFormat="1" x14ac:dyDescent="0.2">
      <c r="B813" s="35"/>
      <c r="D813" s="35"/>
    </row>
    <row r="814" spans="2:4" s="34" customFormat="1" x14ac:dyDescent="0.2">
      <c r="B814" s="35"/>
      <c r="D814" s="35"/>
    </row>
    <row r="815" spans="2:4" s="34" customFormat="1" x14ac:dyDescent="0.2">
      <c r="B815" s="35"/>
      <c r="D815" s="35"/>
    </row>
    <row r="816" spans="2:4" s="34" customFormat="1" x14ac:dyDescent="0.2">
      <c r="B816" s="35"/>
      <c r="D816" s="35"/>
    </row>
    <row r="817" spans="2:4" s="34" customFormat="1" x14ac:dyDescent="0.2">
      <c r="B817" s="35"/>
      <c r="D817" s="35"/>
    </row>
    <row r="818" spans="2:4" s="34" customFormat="1" x14ac:dyDescent="0.2">
      <c r="B818" s="35"/>
      <c r="D818" s="35"/>
    </row>
    <row r="819" spans="2:4" s="34" customFormat="1" x14ac:dyDescent="0.2">
      <c r="B819" s="35"/>
      <c r="D819" s="35"/>
    </row>
    <row r="820" spans="2:4" s="34" customFormat="1" x14ac:dyDescent="0.2">
      <c r="B820" s="35"/>
      <c r="D820" s="35"/>
    </row>
    <row r="821" spans="2:4" s="34" customFormat="1" x14ac:dyDescent="0.2">
      <c r="B821" s="35"/>
      <c r="D821" s="35"/>
    </row>
    <row r="822" spans="2:4" s="34" customFormat="1" x14ac:dyDescent="0.2">
      <c r="B822" s="35"/>
      <c r="D822" s="35"/>
    </row>
    <row r="823" spans="2:4" s="34" customFormat="1" x14ac:dyDescent="0.2">
      <c r="B823" s="35"/>
      <c r="D823" s="35"/>
    </row>
    <row r="824" spans="2:4" s="34" customFormat="1" x14ac:dyDescent="0.2">
      <c r="B824" s="35"/>
      <c r="D824" s="35"/>
    </row>
    <row r="825" spans="2:4" s="34" customFormat="1" x14ac:dyDescent="0.2">
      <c r="B825" s="35"/>
      <c r="D825" s="35"/>
    </row>
    <row r="826" spans="2:4" s="34" customFormat="1" x14ac:dyDescent="0.2">
      <c r="B826" s="35"/>
      <c r="D826" s="35"/>
    </row>
    <row r="827" spans="2:4" s="34" customFormat="1" x14ac:dyDescent="0.2">
      <c r="B827" s="35"/>
      <c r="D827" s="35"/>
    </row>
    <row r="828" spans="2:4" s="34" customFormat="1" x14ac:dyDescent="0.2">
      <c r="B828" s="35"/>
      <c r="D828" s="35"/>
    </row>
    <row r="829" spans="2:4" s="34" customFormat="1" x14ac:dyDescent="0.2">
      <c r="B829" s="35"/>
      <c r="D829" s="35"/>
    </row>
    <row r="830" spans="2:4" s="34" customFormat="1" x14ac:dyDescent="0.2">
      <c r="B830" s="35"/>
      <c r="D830" s="35"/>
    </row>
    <row r="831" spans="2:4" s="34" customFormat="1" x14ac:dyDescent="0.2">
      <c r="B831" s="35"/>
      <c r="D831" s="35"/>
    </row>
    <row r="832" spans="2:4" s="34" customFormat="1" x14ac:dyDescent="0.2">
      <c r="B832" s="35"/>
      <c r="D832" s="35"/>
    </row>
    <row r="833" spans="2:4" s="34" customFormat="1" x14ac:dyDescent="0.2">
      <c r="B833" s="35"/>
      <c r="D833" s="35"/>
    </row>
    <row r="834" spans="2:4" s="34" customFormat="1" x14ac:dyDescent="0.2">
      <c r="B834" s="35"/>
      <c r="D834" s="35"/>
    </row>
    <row r="835" spans="2:4" s="34" customFormat="1" x14ac:dyDescent="0.2">
      <c r="B835" s="35"/>
      <c r="D835" s="35"/>
    </row>
    <row r="836" spans="2:4" s="34" customFormat="1" x14ac:dyDescent="0.2">
      <c r="B836" s="35"/>
      <c r="D836" s="35"/>
    </row>
    <row r="837" spans="2:4" s="34" customFormat="1" x14ac:dyDescent="0.2">
      <c r="B837" s="35"/>
      <c r="D837" s="35"/>
    </row>
    <row r="838" spans="2:4" s="34" customFormat="1" x14ac:dyDescent="0.2">
      <c r="B838" s="35"/>
      <c r="D838" s="35"/>
    </row>
    <row r="839" spans="2:4" s="34" customFormat="1" x14ac:dyDescent="0.2">
      <c r="B839" s="35"/>
      <c r="D839" s="35"/>
    </row>
    <row r="840" spans="2:4" s="34" customFormat="1" x14ac:dyDescent="0.2">
      <c r="B840" s="35"/>
      <c r="D840" s="35"/>
    </row>
    <row r="841" spans="2:4" s="34" customFormat="1" x14ac:dyDescent="0.2">
      <c r="B841" s="35"/>
      <c r="D841" s="35"/>
    </row>
    <row r="842" spans="2:4" s="34" customFormat="1" x14ac:dyDescent="0.2">
      <c r="B842" s="35"/>
      <c r="D842" s="35"/>
    </row>
    <row r="843" spans="2:4" s="34" customFormat="1" x14ac:dyDescent="0.2">
      <c r="B843" s="35"/>
      <c r="D843" s="35"/>
    </row>
    <row r="844" spans="2:4" s="34" customFormat="1" x14ac:dyDescent="0.2">
      <c r="B844" s="35"/>
      <c r="D844" s="35"/>
    </row>
    <row r="845" spans="2:4" s="34" customFormat="1" x14ac:dyDescent="0.2">
      <c r="B845" s="35"/>
      <c r="D845" s="35"/>
    </row>
    <row r="846" spans="2:4" s="34" customFormat="1" x14ac:dyDescent="0.2">
      <c r="B846" s="35"/>
      <c r="D846" s="35"/>
    </row>
    <row r="847" spans="2:4" s="34" customFormat="1" x14ac:dyDescent="0.2">
      <c r="B847" s="35"/>
      <c r="D847" s="35"/>
    </row>
    <row r="848" spans="2:4" s="34" customFormat="1" x14ac:dyDescent="0.2">
      <c r="B848" s="35"/>
      <c r="D848" s="35"/>
    </row>
    <row r="849" spans="2:4" s="34" customFormat="1" x14ac:dyDescent="0.2">
      <c r="B849" s="35"/>
      <c r="D849" s="35"/>
    </row>
    <row r="850" spans="2:4" s="34" customFormat="1" x14ac:dyDescent="0.2">
      <c r="B850" s="35"/>
      <c r="D850" s="35"/>
    </row>
    <row r="851" spans="2:4" s="34" customFormat="1" x14ac:dyDescent="0.2">
      <c r="B851" s="35"/>
      <c r="D851" s="35"/>
    </row>
    <row r="852" spans="2:4" s="34" customFormat="1" x14ac:dyDescent="0.2">
      <c r="B852" s="35"/>
      <c r="D852" s="35"/>
    </row>
    <row r="853" spans="2:4" s="34" customFormat="1" x14ac:dyDescent="0.2">
      <c r="B853" s="35"/>
      <c r="D853" s="35"/>
    </row>
    <row r="854" spans="2:4" s="34" customFormat="1" x14ac:dyDescent="0.2">
      <c r="B854" s="35"/>
      <c r="D854" s="35"/>
    </row>
    <row r="855" spans="2:4" s="34" customFormat="1" x14ac:dyDescent="0.2">
      <c r="B855" s="35"/>
      <c r="D855" s="35"/>
    </row>
    <row r="856" spans="2:4" s="34" customFormat="1" x14ac:dyDescent="0.2">
      <c r="B856" s="35"/>
      <c r="D856" s="35"/>
    </row>
    <row r="857" spans="2:4" s="34" customFormat="1" x14ac:dyDescent="0.2">
      <c r="B857" s="35"/>
      <c r="D857" s="35"/>
    </row>
    <row r="858" spans="2:4" s="34" customFormat="1" x14ac:dyDescent="0.2">
      <c r="B858" s="35"/>
      <c r="D858" s="35"/>
    </row>
    <row r="859" spans="2:4" s="34" customFormat="1" x14ac:dyDescent="0.2">
      <c r="B859" s="35"/>
      <c r="D859" s="35"/>
    </row>
    <row r="860" spans="2:4" s="34" customFormat="1" x14ac:dyDescent="0.2">
      <c r="B860" s="35"/>
      <c r="D860" s="35"/>
    </row>
    <row r="861" spans="2:4" s="34" customFormat="1" x14ac:dyDescent="0.2">
      <c r="B861" s="35"/>
      <c r="D861" s="35"/>
    </row>
    <row r="862" spans="2:4" s="34" customFormat="1" x14ac:dyDescent="0.2">
      <c r="B862" s="35"/>
      <c r="D862" s="35"/>
    </row>
    <row r="863" spans="2:4" s="34" customFormat="1" x14ac:dyDescent="0.2">
      <c r="B863" s="35"/>
      <c r="D863" s="35"/>
    </row>
    <row r="864" spans="2:4" s="34" customFormat="1" x14ac:dyDescent="0.2">
      <c r="B864" s="35"/>
      <c r="D864" s="35"/>
    </row>
    <row r="865" spans="2:4" s="34" customFormat="1" x14ac:dyDescent="0.2">
      <c r="B865" s="35"/>
      <c r="D865" s="35"/>
    </row>
    <row r="866" spans="2:4" s="34" customFormat="1" x14ac:dyDescent="0.2">
      <c r="B866" s="35"/>
      <c r="D866" s="35"/>
    </row>
    <row r="867" spans="2:4" s="34" customFormat="1" x14ac:dyDescent="0.2">
      <c r="B867" s="35"/>
      <c r="D867" s="35"/>
    </row>
    <row r="868" spans="2:4" s="34" customFormat="1" x14ac:dyDescent="0.2">
      <c r="B868" s="35"/>
      <c r="D868" s="35"/>
    </row>
    <row r="869" spans="2:4" s="34" customFormat="1" x14ac:dyDescent="0.2">
      <c r="B869" s="35"/>
      <c r="D869" s="35"/>
    </row>
    <row r="870" spans="2:4" s="34" customFormat="1" x14ac:dyDescent="0.2">
      <c r="B870" s="35"/>
      <c r="D870" s="35"/>
    </row>
    <row r="871" spans="2:4" s="34" customFormat="1" x14ac:dyDescent="0.2">
      <c r="B871" s="35"/>
      <c r="D871" s="35"/>
    </row>
    <row r="872" spans="2:4" s="34" customFormat="1" x14ac:dyDescent="0.2">
      <c r="B872" s="35"/>
      <c r="D872" s="35"/>
    </row>
    <row r="873" spans="2:4" s="34" customFormat="1" x14ac:dyDescent="0.2">
      <c r="B873" s="35"/>
      <c r="D873" s="35"/>
    </row>
    <row r="874" spans="2:4" s="34" customFormat="1" x14ac:dyDescent="0.2">
      <c r="B874" s="35"/>
      <c r="D874" s="35"/>
    </row>
    <row r="875" spans="2:4" s="34" customFormat="1" x14ac:dyDescent="0.2">
      <c r="B875" s="35"/>
      <c r="D875" s="35"/>
    </row>
    <row r="876" spans="2:4" s="34" customFormat="1" x14ac:dyDescent="0.2">
      <c r="B876" s="35"/>
      <c r="D876" s="35"/>
    </row>
    <row r="877" spans="2:4" s="34" customFormat="1" x14ac:dyDescent="0.2">
      <c r="B877" s="35"/>
      <c r="D877" s="35"/>
    </row>
    <row r="878" spans="2:4" s="34" customFormat="1" x14ac:dyDescent="0.2">
      <c r="B878" s="35"/>
      <c r="D878" s="35"/>
    </row>
    <row r="879" spans="2:4" s="34" customFormat="1" x14ac:dyDescent="0.2">
      <c r="B879" s="35"/>
      <c r="D879" s="35"/>
    </row>
    <row r="880" spans="2:4" s="34" customFormat="1" x14ac:dyDescent="0.2">
      <c r="B880" s="35"/>
      <c r="D880" s="35"/>
    </row>
    <row r="881" spans="2:4" s="34" customFormat="1" x14ac:dyDescent="0.2">
      <c r="B881" s="35"/>
      <c r="D881" s="35"/>
    </row>
    <row r="882" spans="2:4" s="34" customFormat="1" x14ac:dyDescent="0.2">
      <c r="B882" s="35"/>
      <c r="D882" s="35"/>
    </row>
    <row r="883" spans="2:4" s="34" customFormat="1" x14ac:dyDescent="0.2">
      <c r="B883" s="35"/>
      <c r="D883" s="35"/>
    </row>
    <row r="884" spans="2:4" s="34" customFormat="1" x14ac:dyDescent="0.2">
      <c r="B884" s="35"/>
      <c r="D884" s="35"/>
    </row>
    <row r="885" spans="2:4" s="34" customFormat="1" x14ac:dyDescent="0.2">
      <c r="B885" s="35"/>
      <c r="D885" s="35"/>
    </row>
    <row r="886" spans="2:4" s="34" customFormat="1" x14ac:dyDescent="0.2">
      <c r="B886" s="35"/>
      <c r="D886" s="35"/>
    </row>
    <row r="887" spans="2:4" s="34" customFormat="1" x14ac:dyDescent="0.2">
      <c r="B887" s="35"/>
      <c r="D887" s="35"/>
    </row>
    <row r="888" spans="2:4" s="34" customFormat="1" x14ac:dyDescent="0.2">
      <c r="B888" s="35"/>
      <c r="D888" s="35"/>
    </row>
    <row r="889" spans="2:4" s="34" customFormat="1" x14ac:dyDescent="0.2">
      <c r="B889" s="35"/>
      <c r="D889" s="35"/>
    </row>
    <row r="890" spans="2:4" s="34" customFormat="1" x14ac:dyDescent="0.2">
      <c r="B890" s="35"/>
      <c r="D890" s="35"/>
    </row>
    <row r="891" spans="2:4" s="34" customFormat="1" x14ac:dyDescent="0.2">
      <c r="B891" s="35"/>
      <c r="D891" s="35"/>
    </row>
    <row r="892" spans="2:4" s="34" customFormat="1" x14ac:dyDescent="0.2">
      <c r="B892" s="35"/>
      <c r="D892" s="35"/>
    </row>
    <row r="893" spans="2:4" s="34" customFormat="1" x14ac:dyDescent="0.2">
      <c r="B893" s="35"/>
      <c r="D893" s="35"/>
    </row>
    <row r="894" spans="2:4" s="34" customFormat="1" x14ac:dyDescent="0.2">
      <c r="B894" s="35"/>
      <c r="D894" s="35"/>
    </row>
    <row r="895" spans="2:4" s="34" customFormat="1" x14ac:dyDescent="0.2">
      <c r="B895" s="35"/>
      <c r="D895" s="35"/>
    </row>
    <row r="896" spans="2:4" s="34" customFormat="1" x14ac:dyDescent="0.2">
      <c r="B896" s="35"/>
      <c r="D896" s="35"/>
    </row>
    <row r="897" spans="2:4" s="34" customFormat="1" x14ac:dyDescent="0.2">
      <c r="B897" s="35"/>
      <c r="D897" s="35"/>
    </row>
    <row r="898" spans="2:4" s="34" customFormat="1" x14ac:dyDescent="0.2">
      <c r="B898" s="35"/>
      <c r="D898" s="35"/>
    </row>
    <row r="899" spans="2:4" s="34" customFormat="1" x14ac:dyDescent="0.2">
      <c r="B899" s="35"/>
      <c r="D899" s="35"/>
    </row>
    <row r="900" spans="2:4" s="34" customFormat="1" x14ac:dyDescent="0.2">
      <c r="B900" s="35"/>
      <c r="D900" s="35"/>
    </row>
    <row r="901" spans="2:4" s="34" customFormat="1" x14ac:dyDescent="0.2">
      <c r="B901" s="35"/>
      <c r="D901" s="35"/>
    </row>
    <row r="902" spans="2:4" s="34" customFormat="1" x14ac:dyDescent="0.2">
      <c r="B902" s="35"/>
      <c r="D902" s="35"/>
    </row>
    <row r="903" spans="2:4" s="34" customFormat="1" x14ac:dyDescent="0.2">
      <c r="B903" s="35"/>
      <c r="D903" s="35"/>
    </row>
    <row r="904" spans="2:4" s="34" customFormat="1" x14ac:dyDescent="0.2">
      <c r="B904" s="35"/>
      <c r="D904" s="35"/>
    </row>
    <row r="905" spans="2:4" s="34" customFormat="1" x14ac:dyDescent="0.2">
      <c r="B905" s="35"/>
      <c r="D905" s="35"/>
    </row>
    <row r="906" spans="2:4" s="34" customFormat="1" x14ac:dyDescent="0.2">
      <c r="B906" s="35"/>
      <c r="D906" s="35"/>
    </row>
    <row r="907" spans="2:4" s="34" customFormat="1" x14ac:dyDescent="0.2">
      <c r="B907" s="35"/>
      <c r="D907" s="35"/>
    </row>
    <row r="908" spans="2:4" s="34" customFormat="1" x14ac:dyDescent="0.2">
      <c r="B908" s="35"/>
      <c r="D908" s="35"/>
    </row>
    <row r="909" spans="2:4" s="34" customFormat="1" x14ac:dyDescent="0.2">
      <c r="B909" s="35"/>
      <c r="D909" s="35"/>
    </row>
    <row r="910" spans="2:4" s="34" customFormat="1" x14ac:dyDescent="0.2">
      <c r="B910" s="35"/>
      <c r="D910" s="35"/>
    </row>
    <row r="911" spans="2:4" s="34" customFormat="1" x14ac:dyDescent="0.2">
      <c r="B911" s="35"/>
      <c r="D911" s="35"/>
    </row>
    <row r="912" spans="2:4" s="34" customFormat="1" x14ac:dyDescent="0.2">
      <c r="B912" s="35"/>
      <c r="D912" s="35"/>
    </row>
    <row r="913" spans="2:4" s="34" customFormat="1" x14ac:dyDescent="0.2">
      <c r="B913" s="35"/>
      <c r="D913" s="35"/>
    </row>
    <row r="914" spans="2:4" s="34" customFormat="1" x14ac:dyDescent="0.2">
      <c r="B914" s="35"/>
      <c r="D914" s="35"/>
    </row>
    <row r="915" spans="2:4" s="34" customFormat="1" x14ac:dyDescent="0.2">
      <c r="B915" s="35"/>
      <c r="D915" s="35"/>
    </row>
    <row r="916" spans="2:4" s="34" customFormat="1" x14ac:dyDescent="0.2">
      <c r="B916" s="35"/>
      <c r="D916" s="35"/>
    </row>
    <row r="917" spans="2:4" s="34" customFormat="1" x14ac:dyDescent="0.2">
      <c r="B917" s="35"/>
      <c r="D917" s="35"/>
    </row>
    <row r="918" spans="2:4" s="34" customFormat="1" x14ac:dyDescent="0.2">
      <c r="B918" s="35"/>
      <c r="D918" s="35"/>
    </row>
    <row r="919" spans="2:4" s="34" customFormat="1" x14ac:dyDescent="0.2">
      <c r="B919" s="35"/>
      <c r="D919" s="35"/>
    </row>
    <row r="920" spans="2:4" s="34" customFormat="1" x14ac:dyDescent="0.2">
      <c r="B920" s="35"/>
      <c r="D920" s="35"/>
    </row>
    <row r="921" spans="2:4" s="34" customFormat="1" x14ac:dyDescent="0.2">
      <c r="B921" s="35"/>
      <c r="D921" s="35"/>
    </row>
    <row r="922" spans="2:4" s="34" customFormat="1" x14ac:dyDescent="0.2">
      <c r="B922" s="35"/>
      <c r="D922" s="35"/>
    </row>
    <row r="923" spans="2:4" s="34" customFormat="1" x14ac:dyDescent="0.2">
      <c r="B923" s="35"/>
      <c r="D923" s="35"/>
    </row>
    <row r="924" spans="2:4" s="34" customFormat="1" x14ac:dyDescent="0.2">
      <c r="B924" s="35"/>
      <c r="D924" s="35"/>
    </row>
    <row r="925" spans="2:4" s="34" customFormat="1" x14ac:dyDescent="0.2">
      <c r="B925" s="35"/>
      <c r="D925" s="35"/>
    </row>
    <row r="926" spans="2:4" s="34" customFormat="1" x14ac:dyDescent="0.2">
      <c r="B926" s="35"/>
      <c r="D926" s="35"/>
    </row>
    <row r="927" spans="2:4" s="34" customFormat="1" x14ac:dyDescent="0.2">
      <c r="B927" s="35"/>
      <c r="D927" s="35"/>
    </row>
    <row r="928" spans="2:4" s="34" customFormat="1" x14ac:dyDescent="0.2">
      <c r="B928" s="35"/>
      <c r="D928" s="35"/>
    </row>
    <row r="929" spans="2:4" s="34" customFormat="1" x14ac:dyDescent="0.2">
      <c r="B929" s="35"/>
      <c r="D929" s="35"/>
    </row>
    <row r="930" spans="2:4" s="34" customFormat="1" x14ac:dyDescent="0.2">
      <c r="B930" s="35"/>
      <c r="D930" s="35"/>
    </row>
    <row r="931" spans="2:4" s="34" customFormat="1" x14ac:dyDescent="0.2">
      <c r="B931" s="35"/>
      <c r="D931" s="35"/>
    </row>
    <row r="932" spans="2:4" s="34" customFormat="1" x14ac:dyDescent="0.2">
      <c r="B932" s="35"/>
      <c r="D932" s="35"/>
    </row>
    <row r="933" spans="2:4" s="34" customFormat="1" x14ac:dyDescent="0.2">
      <c r="B933" s="35"/>
      <c r="D933" s="35"/>
    </row>
    <row r="934" spans="2:4" s="34" customFormat="1" x14ac:dyDescent="0.2">
      <c r="B934" s="35"/>
      <c r="D934" s="35"/>
    </row>
    <row r="935" spans="2:4" s="34" customFormat="1" x14ac:dyDescent="0.2">
      <c r="B935" s="35"/>
      <c r="D935" s="35"/>
    </row>
    <row r="936" spans="2:4" s="34" customFormat="1" x14ac:dyDescent="0.2">
      <c r="B936" s="35"/>
      <c r="D936" s="35"/>
    </row>
    <row r="937" spans="2:4" s="34" customFormat="1" x14ac:dyDescent="0.2">
      <c r="B937" s="35"/>
      <c r="D937" s="35"/>
    </row>
    <row r="938" spans="2:4" s="34" customFormat="1" x14ac:dyDescent="0.2">
      <c r="B938" s="35"/>
      <c r="D938" s="35"/>
    </row>
    <row r="939" spans="2:4" s="34" customFormat="1" x14ac:dyDescent="0.2">
      <c r="B939" s="35"/>
      <c r="D939" s="35"/>
    </row>
    <row r="940" spans="2:4" s="34" customFormat="1" x14ac:dyDescent="0.2">
      <c r="B940" s="35"/>
      <c r="D940" s="35"/>
    </row>
    <row r="941" spans="2:4" s="34" customFormat="1" x14ac:dyDescent="0.2">
      <c r="B941" s="35"/>
      <c r="D941" s="35"/>
    </row>
    <row r="942" spans="2:4" s="34" customFormat="1" x14ac:dyDescent="0.2">
      <c r="B942" s="35"/>
      <c r="D942" s="35"/>
    </row>
    <row r="943" spans="2:4" s="34" customFormat="1" x14ac:dyDescent="0.2">
      <c r="B943" s="35"/>
      <c r="D943" s="35"/>
    </row>
    <row r="944" spans="2:4" s="34" customFormat="1" x14ac:dyDescent="0.2">
      <c r="B944" s="35"/>
      <c r="D944" s="35"/>
    </row>
    <row r="945" spans="2:4" s="34" customFormat="1" x14ac:dyDescent="0.2">
      <c r="B945" s="35"/>
      <c r="D945" s="35"/>
    </row>
    <row r="946" spans="2:4" s="34" customFormat="1" x14ac:dyDescent="0.2">
      <c r="B946" s="35"/>
      <c r="D946" s="35"/>
    </row>
    <row r="947" spans="2:4" s="34" customFormat="1" x14ac:dyDescent="0.2">
      <c r="B947" s="35"/>
      <c r="D947" s="35"/>
    </row>
    <row r="948" spans="2:4" s="34" customFormat="1" x14ac:dyDescent="0.2">
      <c r="B948" s="35"/>
      <c r="D948" s="35"/>
    </row>
    <row r="949" spans="2:4" s="34" customFormat="1" x14ac:dyDescent="0.2">
      <c r="B949" s="35"/>
      <c r="D949" s="35"/>
    </row>
    <row r="950" spans="2:4" s="34" customFormat="1" x14ac:dyDescent="0.2">
      <c r="B950" s="35"/>
      <c r="D950" s="35"/>
    </row>
    <row r="951" spans="2:4" s="34" customFormat="1" x14ac:dyDescent="0.2">
      <c r="B951" s="35"/>
      <c r="D951" s="35"/>
    </row>
    <row r="952" spans="2:4" s="34" customFormat="1" x14ac:dyDescent="0.2">
      <c r="B952" s="35"/>
      <c r="D952" s="35"/>
    </row>
    <row r="953" spans="2:4" s="34" customFormat="1" x14ac:dyDescent="0.2">
      <c r="B953" s="35"/>
      <c r="D953" s="35"/>
    </row>
    <row r="954" spans="2:4" s="34" customFormat="1" x14ac:dyDescent="0.2">
      <c r="B954" s="35"/>
      <c r="D954" s="35"/>
    </row>
    <row r="955" spans="2:4" s="34" customFormat="1" x14ac:dyDescent="0.2">
      <c r="B955" s="35"/>
      <c r="D955" s="35"/>
    </row>
    <row r="956" spans="2:4" s="34" customFormat="1" x14ac:dyDescent="0.2">
      <c r="B956" s="35"/>
      <c r="D956" s="35"/>
    </row>
    <row r="957" spans="2:4" s="34" customFormat="1" x14ac:dyDescent="0.2">
      <c r="B957" s="35"/>
      <c r="D957" s="35"/>
    </row>
    <row r="958" spans="2:4" s="34" customFormat="1" x14ac:dyDescent="0.2">
      <c r="B958" s="35"/>
      <c r="D958" s="35"/>
    </row>
    <row r="959" spans="2:4" s="34" customFormat="1" x14ac:dyDescent="0.2">
      <c r="B959" s="35"/>
      <c r="D959" s="35"/>
    </row>
    <row r="960" spans="2:4" s="34" customFormat="1" x14ac:dyDescent="0.2">
      <c r="B960" s="35"/>
      <c r="D960" s="35"/>
    </row>
    <row r="961" spans="2:4" s="34" customFormat="1" x14ac:dyDescent="0.2">
      <c r="B961" s="35"/>
      <c r="D961" s="35"/>
    </row>
    <row r="962" spans="2:4" s="34" customFormat="1" x14ac:dyDescent="0.2">
      <c r="B962" s="35"/>
      <c r="D962" s="35"/>
    </row>
    <row r="963" spans="2:4" s="34" customFormat="1" x14ac:dyDescent="0.2">
      <c r="B963" s="35"/>
      <c r="D963" s="35"/>
    </row>
    <row r="964" spans="2:4" s="34" customFormat="1" x14ac:dyDescent="0.2">
      <c r="B964" s="35"/>
      <c r="D964" s="35"/>
    </row>
    <row r="965" spans="2:4" s="34" customFormat="1" x14ac:dyDescent="0.2">
      <c r="B965" s="35"/>
      <c r="D965" s="35"/>
    </row>
    <row r="966" spans="2:4" s="34" customFormat="1" x14ac:dyDescent="0.2">
      <c r="B966" s="35"/>
      <c r="D966" s="35"/>
    </row>
    <row r="967" spans="2:4" s="34" customFormat="1" x14ac:dyDescent="0.2">
      <c r="B967" s="35"/>
      <c r="D967" s="35"/>
    </row>
    <row r="968" spans="2:4" s="34" customFormat="1" x14ac:dyDescent="0.2">
      <c r="B968" s="35"/>
      <c r="D968" s="35"/>
    </row>
    <row r="969" spans="2:4" s="34" customFormat="1" x14ac:dyDescent="0.2">
      <c r="B969" s="35"/>
      <c r="D969" s="35"/>
    </row>
    <row r="970" spans="2:4" s="34" customFormat="1" x14ac:dyDescent="0.2">
      <c r="B970" s="35"/>
      <c r="D970" s="35"/>
    </row>
    <row r="971" spans="2:4" s="34" customFormat="1" x14ac:dyDescent="0.2">
      <c r="B971" s="35"/>
      <c r="D971" s="35"/>
    </row>
    <row r="972" spans="2:4" s="34" customFormat="1" x14ac:dyDescent="0.2">
      <c r="B972" s="35"/>
      <c r="D972" s="35"/>
    </row>
    <row r="973" spans="2:4" s="34" customFormat="1" x14ac:dyDescent="0.2">
      <c r="B973" s="35"/>
      <c r="D973" s="35"/>
    </row>
    <row r="974" spans="2:4" s="34" customFormat="1" x14ac:dyDescent="0.2">
      <c r="B974" s="35"/>
      <c r="D974" s="35"/>
    </row>
    <row r="975" spans="2:4" s="34" customFormat="1" x14ac:dyDescent="0.2">
      <c r="B975" s="35"/>
      <c r="D975" s="35"/>
    </row>
    <row r="976" spans="2:4" s="34" customFormat="1" x14ac:dyDescent="0.2">
      <c r="B976" s="35"/>
      <c r="D976" s="35"/>
    </row>
    <row r="977" spans="2:4" s="34" customFormat="1" x14ac:dyDescent="0.2">
      <c r="B977" s="35"/>
      <c r="D977" s="35"/>
    </row>
    <row r="978" spans="2:4" s="34" customFormat="1" x14ac:dyDescent="0.2">
      <c r="B978" s="35"/>
      <c r="D978" s="35"/>
    </row>
    <row r="979" spans="2:4" s="34" customFormat="1" x14ac:dyDescent="0.2">
      <c r="B979" s="35"/>
      <c r="D979" s="35"/>
    </row>
    <row r="980" spans="2:4" s="34" customFormat="1" x14ac:dyDescent="0.2">
      <c r="B980" s="35"/>
      <c r="D980" s="35"/>
    </row>
    <row r="981" spans="2:4" s="34" customFormat="1" x14ac:dyDescent="0.2">
      <c r="B981" s="35"/>
      <c r="D981" s="35"/>
    </row>
    <row r="982" spans="2:4" s="34" customFormat="1" x14ac:dyDescent="0.2">
      <c r="B982" s="35"/>
      <c r="D982" s="35"/>
    </row>
    <row r="983" spans="2:4" s="34" customFormat="1" x14ac:dyDescent="0.2">
      <c r="B983" s="35"/>
      <c r="D983" s="35"/>
    </row>
    <row r="984" spans="2:4" s="34" customFormat="1" x14ac:dyDescent="0.2">
      <c r="B984" s="35"/>
      <c r="D984" s="35"/>
    </row>
    <row r="985" spans="2:4" s="34" customFormat="1" x14ac:dyDescent="0.2">
      <c r="B985" s="35"/>
      <c r="D985" s="35"/>
    </row>
    <row r="986" spans="2:4" s="34" customFormat="1" x14ac:dyDescent="0.2">
      <c r="B986" s="35"/>
      <c r="D986" s="35"/>
    </row>
    <row r="987" spans="2:4" s="34" customFormat="1" x14ac:dyDescent="0.2">
      <c r="B987" s="35"/>
      <c r="D987" s="35"/>
    </row>
    <row r="988" spans="2:4" s="34" customFormat="1" x14ac:dyDescent="0.2">
      <c r="B988" s="35"/>
      <c r="D988" s="35"/>
    </row>
    <row r="989" spans="2:4" s="34" customFormat="1" x14ac:dyDescent="0.2">
      <c r="B989" s="35"/>
      <c r="D989" s="35"/>
    </row>
    <row r="990" spans="2:4" s="34" customFormat="1" x14ac:dyDescent="0.2">
      <c r="B990" s="35"/>
      <c r="D990" s="35"/>
    </row>
    <row r="991" spans="2:4" s="34" customFormat="1" x14ac:dyDescent="0.2">
      <c r="B991" s="35"/>
      <c r="D991" s="35"/>
    </row>
    <row r="992" spans="2:4" s="34" customFormat="1" x14ac:dyDescent="0.2">
      <c r="B992" s="35"/>
      <c r="D992" s="35"/>
    </row>
    <row r="993" spans="2:4" s="34" customFormat="1" x14ac:dyDescent="0.2">
      <c r="B993" s="35"/>
      <c r="D993" s="35"/>
    </row>
    <row r="994" spans="2:4" s="34" customFormat="1" x14ac:dyDescent="0.2">
      <c r="B994" s="35"/>
      <c r="D994" s="35"/>
    </row>
    <row r="995" spans="2:4" s="34" customFormat="1" x14ac:dyDescent="0.2">
      <c r="B995" s="35"/>
      <c r="D995" s="35"/>
    </row>
    <row r="996" spans="2:4" s="34" customFormat="1" x14ac:dyDescent="0.2">
      <c r="B996" s="35"/>
      <c r="D996" s="35"/>
    </row>
    <row r="997" spans="2:4" s="34" customFormat="1" x14ac:dyDescent="0.2">
      <c r="B997" s="35"/>
      <c r="D997" s="35"/>
    </row>
    <row r="998" spans="2:4" s="34" customFormat="1" x14ac:dyDescent="0.2">
      <c r="B998" s="35"/>
      <c r="D998" s="35"/>
    </row>
    <row r="999" spans="2:4" s="34" customFormat="1" x14ac:dyDescent="0.2">
      <c r="B999" s="35"/>
      <c r="D999" s="35"/>
    </row>
    <row r="1000" spans="2:4" s="34" customFormat="1" x14ac:dyDescent="0.2">
      <c r="B1000" s="35"/>
      <c r="D1000" s="35"/>
    </row>
    <row r="1001" spans="2:4" s="34" customFormat="1" x14ac:dyDescent="0.2">
      <c r="B1001" s="35"/>
      <c r="D1001" s="35"/>
    </row>
    <row r="1002" spans="2:4" s="34" customFormat="1" x14ac:dyDescent="0.2">
      <c r="B1002" s="35"/>
      <c r="D1002" s="35"/>
    </row>
    <row r="1003" spans="2:4" s="34" customFormat="1" x14ac:dyDescent="0.2">
      <c r="B1003" s="35"/>
      <c r="D1003" s="35"/>
    </row>
    <row r="1004" spans="2:4" s="34" customFormat="1" x14ac:dyDescent="0.2">
      <c r="B1004" s="35"/>
      <c r="D1004" s="35"/>
    </row>
  </sheetData>
  <mergeCells count="12">
    <mergeCell ref="B1:N2"/>
    <mergeCell ref="B3:N4"/>
    <mergeCell ref="B5:N5"/>
    <mergeCell ref="P11:Q11"/>
    <mergeCell ref="B102:H102"/>
    <mergeCell ref="B103:E103"/>
    <mergeCell ref="B104:N104"/>
    <mergeCell ref="B6:N6"/>
    <mergeCell ref="B7:N7"/>
    <mergeCell ref="B8:N8"/>
    <mergeCell ref="B9:N10"/>
    <mergeCell ref="L11:N11"/>
  </mergeCells>
  <pageMargins left="0.7" right="0.7" top="0.75" bottom="0.75" header="0.3" footer="0.3"/>
  <pageSetup orientation="portrait" r:id="rId1"/>
  <ignoredErrors>
    <ignoredError sqref="M21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"/>
  <sheetViews>
    <sheetView workbookViewId="0">
      <selection activeCell="A10" sqref="A10:XFD41"/>
    </sheetView>
  </sheetViews>
  <sheetFormatPr baseColWidth="10" defaultRowHeight="15" x14ac:dyDescent="0.25"/>
  <cols>
    <col min="1" max="16384" width="11.42578125" style="30"/>
  </cols>
  <sheetData>
    <row r="1" spans="1:17" s="34" customFormat="1" ht="18.75" customHeight="1" x14ac:dyDescent="0.2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33"/>
    </row>
    <row r="2" spans="1:17" s="34" customFormat="1" ht="11.25" x14ac:dyDescent="0.2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17" s="1" customFormat="1" ht="15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54"/>
      <c r="N3" s="155"/>
      <c r="O3" s="27"/>
      <c r="P3" s="153" t="s">
        <v>12</v>
      </c>
      <c r="Q3" s="154"/>
    </row>
    <row r="4" spans="1:17" s="16" customFormat="1" ht="55.5" customHeight="1" x14ac:dyDescent="0.25">
      <c r="B4" s="31" t="s">
        <v>11</v>
      </c>
      <c r="C4" s="32" t="s">
        <v>10</v>
      </c>
      <c r="D4" s="20" t="s">
        <v>9</v>
      </c>
      <c r="E4" s="20" t="s">
        <v>8</v>
      </c>
      <c r="F4" s="21" t="s">
        <v>7</v>
      </c>
      <c r="G4" s="21" t="s">
        <v>6</v>
      </c>
      <c r="H4" s="21" t="s">
        <v>5</v>
      </c>
      <c r="I4" s="21" t="s">
        <v>4</v>
      </c>
      <c r="J4" s="21" t="s">
        <v>3</v>
      </c>
      <c r="K4" s="21" t="s">
        <v>2</v>
      </c>
      <c r="L4" s="22" t="s">
        <v>18</v>
      </c>
      <c r="M4" s="22" t="s">
        <v>19</v>
      </c>
      <c r="N4" s="22" t="s">
        <v>14</v>
      </c>
      <c r="O4" s="23"/>
      <c r="P4" s="19" t="s">
        <v>16</v>
      </c>
      <c r="Q4" s="24" t="s">
        <v>1</v>
      </c>
    </row>
    <row r="5" spans="1:17" s="43" customFormat="1" ht="11.25" x14ac:dyDescent="0.25">
      <c r="B5" s="37">
        <v>1</v>
      </c>
      <c r="C5" s="37" t="s">
        <v>13</v>
      </c>
      <c r="D5" s="37"/>
      <c r="E5" s="38"/>
      <c r="F5" s="38"/>
      <c r="G5" s="38"/>
      <c r="H5" s="38"/>
      <c r="I5" s="39"/>
      <c r="J5" s="40"/>
      <c r="K5" s="40"/>
      <c r="L5" s="40"/>
      <c r="M5" s="38"/>
      <c r="N5" s="38"/>
      <c r="O5" s="41"/>
      <c r="P5" s="42"/>
      <c r="Q5" s="42">
        <f>+I5+L5+P5</f>
        <v>0</v>
      </c>
    </row>
    <row r="6" spans="1:17" s="43" customFormat="1" ht="11.25" x14ac:dyDescent="0.25">
      <c r="B6" s="37">
        <v>2</v>
      </c>
      <c r="C6" s="37" t="s">
        <v>13</v>
      </c>
      <c r="D6" s="45"/>
      <c r="E6" s="46"/>
      <c r="F6" s="46"/>
      <c r="G6" s="46"/>
      <c r="H6" s="46"/>
      <c r="I6" s="39"/>
      <c r="J6" s="47"/>
      <c r="K6" s="47"/>
      <c r="L6" s="47"/>
      <c r="M6" s="46"/>
      <c r="N6" s="46"/>
      <c r="O6" s="41"/>
      <c r="P6" s="42"/>
      <c r="Q6" s="42">
        <f t="shared" ref="Q6:Q7" si="0">+I6+L6+P6</f>
        <v>0</v>
      </c>
    </row>
    <row r="7" spans="1:17" s="43" customFormat="1" ht="11.25" x14ac:dyDescent="0.25">
      <c r="B7" s="37">
        <v>3</v>
      </c>
      <c r="C7" s="37" t="s">
        <v>13</v>
      </c>
      <c r="D7" s="44"/>
      <c r="E7" s="38"/>
      <c r="F7" s="38"/>
      <c r="G7" s="38"/>
      <c r="H7" s="38"/>
      <c r="I7" s="39"/>
      <c r="J7" s="40"/>
      <c r="K7" s="40"/>
      <c r="L7" s="40"/>
      <c r="M7" s="38"/>
      <c r="N7" s="38"/>
      <c r="O7" s="41"/>
      <c r="P7" s="42"/>
      <c r="Q7" s="42">
        <f t="shared" si="0"/>
        <v>0</v>
      </c>
    </row>
    <row r="8" spans="1:17" s="34" customFormat="1" ht="15" customHeight="1" x14ac:dyDescent="0.2">
      <c r="B8" s="167" t="s">
        <v>0</v>
      </c>
      <c r="C8" s="168"/>
      <c r="D8" s="168"/>
      <c r="E8" s="168"/>
      <c r="F8" s="168"/>
      <c r="G8" s="168"/>
      <c r="H8" s="169"/>
      <c r="I8" s="48">
        <f>SUM(I5:I7)</f>
        <v>0</v>
      </c>
      <c r="J8" s="48">
        <f t="shared" ref="J8:K8" si="1">SUM(J5:J7)</f>
        <v>0</v>
      </c>
      <c r="K8" s="48">
        <f t="shared" si="1"/>
        <v>0</v>
      </c>
      <c r="L8" s="48">
        <f>SUM(L5:L7)</f>
        <v>0</v>
      </c>
      <c r="M8" s="49"/>
      <c r="N8" s="49"/>
      <c r="O8" s="50"/>
      <c r="P8" s="48">
        <f>SUM(P5:P7)</f>
        <v>0</v>
      </c>
      <c r="Q8" s="48">
        <f>SUM(Q5:Q7)</f>
        <v>0</v>
      </c>
    </row>
    <row r="9" spans="1:17" s="34" customFormat="1" ht="20.25" customHeight="1" x14ac:dyDescent="0.2">
      <c r="B9" s="170"/>
      <c r="C9" s="170"/>
      <c r="D9" s="170"/>
      <c r="E9" s="170"/>
      <c r="F9" s="35"/>
      <c r="G9" s="35"/>
      <c r="O9" s="51"/>
    </row>
    <row r="10" spans="1:17" s="34" customFormat="1" ht="11.25" x14ac:dyDescent="0.2"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51"/>
    </row>
  </sheetData>
  <mergeCells count="6">
    <mergeCell ref="B10:N10"/>
    <mergeCell ref="B1:N2"/>
    <mergeCell ref="L3:N3"/>
    <mergeCell ref="P3:Q3"/>
    <mergeCell ref="B8:H8"/>
    <mergeCell ref="B9:E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R63"/>
  <sheetViews>
    <sheetView workbookViewId="0">
      <selection activeCell="A51" sqref="A51:XFD51"/>
    </sheetView>
  </sheetViews>
  <sheetFormatPr baseColWidth="10" defaultRowHeight="15" x14ac:dyDescent="0.25"/>
  <cols>
    <col min="1" max="4" width="11.42578125" style="30"/>
    <col min="5" max="5" width="40.42578125" style="30" customWidth="1"/>
    <col min="6" max="14" width="11.42578125" style="30"/>
    <col min="15" max="15" width="8" style="30" customWidth="1"/>
    <col min="16" max="16384" width="11.42578125" style="30"/>
  </cols>
  <sheetData>
    <row r="1" spans="1:148" s="34" customFormat="1" ht="18.75" customHeight="1" x14ac:dyDescent="0.2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03"/>
    </row>
    <row r="2" spans="1:148" s="34" customFormat="1" ht="11.25" x14ac:dyDescent="0.2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148" s="1" customFormat="1" ht="15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54"/>
      <c r="N3" s="155"/>
      <c r="O3" s="104"/>
      <c r="P3" s="177" t="s">
        <v>12</v>
      </c>
      <c r="Q3" s="178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</row>
    <row r="4" spans="1:148" s="16" customFormat="1" ht="55.5" customHeight="1" x14ac:dyDescent="0.25">
      <c r="B4" s="31" t="s">
        <v>11</v>
      </c>
      <c r="C4" s="32" t="s">
        <v>10</v>
      </c>
      <c r="D4" s="20" t="s">
        <v>9</v>
      </c>
      <c r="E4" s="20" t="s">
        <v>8</v>
      </c>
      <c r="F4" s="21" t="s">
        <v>7</v>
      </c>
      <c r="G4" s="21" t="s">
        <v>6</v>
      </c>
      <c r="H4" s="21" t="s">
        <v>5</v>
      </c>
      <c r="I4" s="21" t="s">
        <v>4</v>
      </c>
      <c r="J4" s="21" t="s">
        <v>3</v>
      </c>
      <c r="K4" s="21" t="s">
        <v>2</v>
      </c>
      <c r="L4" s="22" t="s">
        <v>18</v>
      </c>
      <c r="M4" s="22" t="s">
        <v>19</v>
      </c>
      <c r="N4" s="22" t="s">
        <v>14</v>
      </c>
      <c r="O4" s="60"/>
      <c r="P4" s="19" t="s">
        <v>16</v>
      </c>
      <c r="Q4" s="24" t="s">
        <v>1</v>
      </c>
      <c r="R4" s="147" t="s">
        <v>756</v>
      </c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/>
      <c r="CV4" s="43"/>
      <c r="CW4" s="43"/>
      <c r="CX4" s="43"/>
      <c r="CY4" s="43"/>
      <c r="CZ4" s="43"/>
      <c r="DA4" s="43"/>
      <c r="DB4" s="43"/>
      <c r="DC4" s="43"/>
      <c r="DD4" s="43"/>
      <c r="DE4" s="43"/>
      <c r="DF4" s="43"/>
      <c r="DG4" s="43"/>
      <c r="DH4" s="43"/>
      <c r="DI4" s="43"/>
      <c r="DJ4" s="43"/>
      <c r="DK4" s="43"/>
      <c r="DL4" s="43"/>
      <c r="DM4" s="43"/>
      <c r="DN4" s="43"/>
      <c r="DO4" s="43"/>
      <c r="DP4" s="43"/>
      <c r="DQ4" s="43"/>
      <c r="DR4" s="43"/>
      <c r="DS4" s="43"/>
      <c r="DT4" s="43"/>
      <c r="DU4" s="43"/>
      <c r="DV4" s="43"/>
      <c r="DW4" s="43"/>
      <c r="DX4" s="43"/>
      <c r="DY4" s="43"/>
      <c r="DZ4" s="43"/>
      <c r="EA4" s="43"/>
      <c r="EB4" s="43"/>
      <c r="EC4" s="43"/>
      <c r="ED4" s="43"/>
      <c r="EE4" s="43"/>
      <c r="EF4" s="43"/>
      <c r="EG4" s="43"/>
      <c r="EH4" s="43"/>
      <c r="EI4" s="43"/>
      <c r="EJ4" s="43"/>
      <c r="EK4" s="43"/>
      <c r="EL4" s="43"/>
      <c r="EM4" s="43"/>
      <c r="EN4" s="43"/>
      <c r="EO4" s="43"/>
      <c r="EP4" s="43"/>
      <c r="EQ4" s="43"/>
      <c r="ER4" s="43"/>
    </row>
    <row r="5" spans="1:148" ht="22.5" x14ac:dyDescent="0.25">
      <c r="B5" s="18">
        <v>1</v>
      </c>
      <c r="C5" s="13" t="s">
        <v>13</v>
      </c>
      <c r="D5" s="17">
        <v>30120610</v>
      </c>
      <c r="E5" s="10" t="s">
        <v>696</v>
      </c>
      <c r="F5" s="9" t="s">
        <v>697</v>
      </c>
      <c r="G5" s="10" t="s">
        <v>698</v>
      </c>
      <c r="H5" s="18" t="s">
        <v>179</v>
      </c>
      <c r="I5" s="14">
        <v>0</v>
      </c>
      <c r="J5" s="26"/>
      <c r="K5" s="26"/>
      <c r="L5" s="66">
        <v>350000</v>
      </c>
      <c r="M5" s="145" t="s">
        <v>699</v>
      </c>
      <c r="N5" s="146">
        <v>44204</v>
      </c>
      <c r="O5" s="41"/>
      <c r="P5" s="8">
        <v>2061226</v>
      </c>
      <c r="Q5" s="8">
        <f t="shared" ref="Q5:Q48" si="0">+I5+L5+P5</f>
        <v>2411226</v>
      </c>
      <c r="R5" s="147">
        <v>44223</v>
      </c>
    </row>
    <row r="6" spans="1:148" x14ac:dyDescent="0.25">
      <c r="B6" s="18">
        <v>2</v>
      </c>
      <c r="C6" s="13" t="s">
        <v>13</v>
      </c>
      <c r="D6" s="17">
        <v>30095452</v>
      </c>
      <c r="E6" s="10" t="s">
        <v>700</v>
      </c>
      <c r="F6" s="9" t="s">
        <v>697</v>
      </c>
      <c r="G6" s="10" t="s">
        <v>701</v>
      </c>
      <c r="H6" s="18" t="s">
        <v>179</v>
      </c>
      <c r="I6" s="14">
        <v>1264</v>
      </c>
      <c r="J6" s="26"/>
      <c r="K6" s="26"/>
      <c r="L6" s="66">
        <v>322800</v>
      </c>
      <c r="M6" s="145" t="s">
        <v>699</v>
      </c>
      <c r="N6" s="146">
        <v>44204</v>
      </c>
      <c r="O6" s="41"/>
      <c r="P6" s="8">
        <v>199567</v>
      </c>
      <c r="Q6" s="8">
        <f t="shared" si="0"/>
        <v>523631</v>
      </c>
      <c r="R6" s="147">
        <v>44223</v>
      </c>
    </row>
    <row r="7" spans="1:148" x14ac:dyDescent="0.25">
      <c r="B7" s="18">
        <v>3</v>
      </c>
      <c r="C7" s="13" t="s">
        <v>13</v>
      </c>
      <c r="D7" s="17">
        <v>30032850</v>
      </c>
      <c r="E7" s="10" t="s">
        <v>702</v>
      </c>
      <c r="F7" s="9" t="s">
        <v>697</v>
      </c>
      <c r="G7" s="10" t="s">
        <v>701</v>
      </c>
      <c r="H7" s="18" t="s">
        <v>179</v>
      </c>
      <c r="I7" s="14">
        <v>3503920</v>
      </c>
      <c r="J7" s="26"/>
      <c r="K7" s="26"/>
      <c r="L7" s="66">
        <v>1248967</v>
      </c>
      <c r="M7" s="145" t="s">
        <v>699</v>
      </c>
      <c r="N7" s="146">
        <v>44204</v>
      </c>
      <c r="O7" s="41"/>
      <c r="P7" s="8">
        <v>2938535</v>
      </c>
      <c r="Q7" s="8">
        <f t="shared" si="0"/>
        <v>7691422</v>
      </c>
      <c r="R7" s="147">
        <v>44223</v>
      </c>
    </row>
    <row r="8" spans="1:148" ht="22.5" x14ac:dyDescent="0.25">
      <c r="B8" s="18">
        <v>4</v>
      </c>
      <c r="C8" s="13" t="s">
        <v>13</v>
      </c>
      <c r="D8" s="17">
        <v>30291922</v>
      </c>
      <c r="E8" s="10" t="s">
        <v>703</v>
      </c>
      <c r="F8" s="9" t="s">
        <v>697</v>
      </c>
      <c r="G8" s="10" t="s">
        <v>704</v>
      </c>
      <c r="H8" s="18" t="s">
        <v>179</v>
      </c>
      <c r="I8" s="14">
        <v>21275</v>
      </c>
      <c r="J8" s="26"/>
      <c r="K8" s="26"/>
      <c r="L8" s="66">
        <v>415000</v>
      </c>
      <c r="M8" s="145" t="s">
        <v>699</v>
      </c>
      <c r="N8" s="146">
        <v>44204</v>
      </c>
      <c r="O8" s="41"/>
      <c r="P8" s="8">
        <v>736199</v>
      </c>
      <c r="Q8" s="8">
        <f t="shared" si="0"/>
        <v>1172474</v>
      </c>
      <c r="R8" s="147">
        <v>44223</v>
      </c>
    </row>
    <row r="9" spans="1:148" ht="22.5" x14ac:dyDescent="0.25">
      <c r="B9" s="18">
        <v>5</v>
      </c>
      <c r="C9" s="13" t="s">
        <v>13</v>
      </c>
      <c r="D9" s="17">
        <v>30488013</v>
      </c>
      <c r="E9" s="10" t="s">
        <v>705</v>
      </c>
      <c r="F9" s="9" t="s">
        <v>697</v>
      </c>
      <c r="G9" s="10" t="s">
        <v>706</v>
      </c>
      <c r="H9" s="18" t="s">
        <v>179</v>
      </c>
      <c r="I9" s="14">
        <v>135042</v>
      </c>
      <c r="J9" s="26"/>
      <c r="K9" s="26"/>
      <c r="L9" s="66">
        <v>357780</v>
      </c>
      <c r="M9" s="145" t="s">
        <v>699</v>
      </c>
      <c r="N9" s="146">
        <v>44204</v>
      </c>
      <c r="O9" s="41"/>
      <c r="P9" s="8">
        <v>167816</v>
      </c>
      <c r="Q9" s="8">
        <f t="shared" si="0"/>
        <v>660638</v>
      </c>
      <c r="R9" s="147">
        <v>44223</v>
      </c>
    </row>
    <row r="10" spans="1:148" ht="22.5" x14ac:dyDescent="0.25">
      <c r="B10" s="18">
        <v>6</v>
      </c>
      <c r="C10" s="13" t="s">
        <v>13</v>
      </c>
      <c r="D10" s="17">
        <v>30046819</v>
      </c>
      <c r="E10" s="10" t="s">
        <v>707</v>
      </c>
      <c r="F10" s="9" t="s">
        <v>697</v>
      </c>
      <c r="G10" s="10" t="s">
        <v>706</v>
      </c>
      <c r="H10" s="18" t="s">
        <v>179</v>
      </c>
      <c r="I10" s="14">
        <v>64338</v>
      </c>
      <c r="J10" s="26"/>
      <c r="K10" s="26"/>
      <c r="L10" s="66">
        <v>200000</v>
      </c>
      <c r="M10" s="145" t="s">
        <v>699</v>
      </c>
      <c r="N10" s="146">
        <v>44204</v>
      </c>
      <c r="O10" s="41"/>
      <c r="P10" s="8">
        <v>1356887</v>
      </c>
      <c r="Q10" s="8">
        <f t="shared" si="0"/>
        <v>1621225</v>
      </c>
      <c r="R10" s="147">
        <v>44223</v>
      </c>
    </row>
    <row r="11" spans="1:148" ht="22.5" x14ac:dyDescent="0.25">
      <c r="B11" s="18">
        <v>7</v>
      </c>
      <c r="C11" s="13" t="s">
        <v>13</v>
      </c>
      <c r="D11" s="17">
        <v>30071487</v>
      </c>
      <c r="E11" s="10" t="s">
        <v>708</v>
      </c>
      <c r="F11" s="9" t="s">
        <v>697</v>
      </c>
      <c r="G11" s="10" t="s">
        <v>706</v>
      </c>
      <c r="H11" s="18" t="s">
        <v>179</v>
      </c>
      <c r="I11" s="14">
        <v>2625601</v>
      </c>
      <c r="J11" s="26"/>
      <c r="K11" s="26"/>
      <c r="L11" s="66">
        <v>59340</v>
      </c>
      <c r="M11" s="145" t="s">
        <v>699</v>
      </c>
      <c r="N11" s="146">
        <v>44204</v>
      </c>
      <c r="O11" s="41"/>
      <c r="P11" s="8">
        <v>13095</v>
      </c>
      <c r="Q11" s="8">
        <f t="shared" si="0"/>
        <v>2698036</v>
      </c>
      <c r="R11" s="147">
        <v>44223</v>
      </c>
    </row>
    <row r="12" spans="1:148" ht="22.5" x14ac:dyDescent="0.25">
      <c r="B12" s="18">
        <v>8</v>
      </c>
      <c r="C12" s="13" t="s">
        <v>13</v>
      </c>
      <c r="D12" s="17">
        <v>30349391</v>
      </c>
      <c r="E12" s="10" t="s">
        <v>709</v>
      </c>
      <c r="F12" s="9" t="s">
        <v>697</v>
      </c>
      <c r="G12" s="10" t="s">
        <v>710</v>
      </c>
      <c r="H12" s="18" t="s">
        <v>179</v>
      </c>
      <c r="I12" s="14">
        <v>130800</v>
      </c>
      <c r="J12" s="26"/>
      <c r="K12" s="26"/>
      <c r="L12" s="66">
        <v>531000</v>
      </c>
      <c r="M12" s="145" t="s">
        <v>699</v>
      </c>
      <c r="N12" s="146">
        <v>44204</v>
      </c>
      <c r="O12" s="41"/>
      <c r="P12" s="8">
        <v>366306</v>
      </c>
      <c r="Q12" s="8">
        <f t="shared" si="0"/>
        <v>1028106</v>
      </c>
      <c r="R12" s="147">
        <v>44223</v>
      </c>
    </row>
    <row r="13" spans="1:148" ht="22.5" x14ac:dyDescent="0.25">
      <c r="B13" s="18">
        <v>9</v>
      </c>
      <c r="C13" s="13" t="s">
        <v>13</v>
      </c>
      <c r="D13" s="17">
        <v>30128849</v>
      </c>
      <c r="E13" s="10" t="s">
        <v>711</v>
      </c>
      <c r="F13" s="9" t="s">
        <v>697</v>
      </c>
      <c r="G13" s="10" t="s">
        <v>710</v>
      </c>
      <c r="H13" s="18" t="s">
        <v>179</v>
      </c>
      <c r="I13" s="14">
        <v>1800</v>
      </c>
      <c r="J13" s="26"/>
      <c r="K13" s="26"/>
      <c r="L13" s="66">
        <v>50000</v>
      </c>
      <c r="M13" s="145" t="s">
        <v>699</v>
      </c>
      <c r="N13" s="146">
        <v>44204</v>
      </c>
      <c r="O13" s="41"/>
      <c r="P13" s="8">
        <v>33657</v>
      </c>
      <c r="Q13" s="8">
        <f t="shared" si="0"/>
        <v>85457</v>
      </c>
      <c r="R13" s="147">
        <v>44223</v>
      </c>
    </row>
    <row r="14" spans="1:148" ht="22.5" x14ac:dyDescent="0.25">
      <c r="B14" s="18">
        <v>10</v>
      </c>
      <c r="C14" s="13" t="s">
        <v>13</v>
      </c>
      <c r="D14" s="17">
        <v>30354092</v>
      </c>
      <c r="E14" s="10" t="s">
        <v>712</v>
      </c>
      <c r="F14" s="9" t="s">
        <v>697</v>
      </c>
      <c r="G14" s="10" t="s">
        <v>713</v>
      </c>
      <c r="H14" s="18" t="s">
        <v>179</v>
      </c>
      <c r="I14" s="14">
        <v>282389</v>
      </c>
      <c r="J14" s="26"/>
      <c r="K14" s="26"/>
      <c r="L14" s="66">
        <v>38000</v>
      </c>
      <c r="M14" s="145" t="s">
        <v>699</v>
      </c>
      <c r="N14" s="146">
        <v>44204</v>
      </c>
      <c r="O14" s="41"/>
      <c r="P14" s="8">
        <v>141</v>
      </c>
      <c r="Q14" s="8">
        <f t="shared" si="0"/>
        <v>320530</v>
      </c>
      <c r="R14" s="147">
        <v>44223</v>
      </c>
    </row>
    <row r="15" spans="1:148" ht="22.5" x14ac:dyDescent="0.25">
      <c r="B15" s="18">
        <v>11</v>
      </c>
      <c r="C15" s="13" t="s">
        <v>13</v>
      </c>
      <c r="D15" s="17">
        <v>30117172</v>
      </c>
      <c r="E15" s="10" t="s">
        <v>714</v>
      </c>
      <c r="F15" s="9" t="s">
        <v>697</v>
      </c>
      <c r="G15" s="10" t="s">
        <v>698</v>
      </c>
      <c r="H15" s="18" t="s">
        <v>179</v>
      </c>
      <c r="I15" s="14">
        <v>214038</v>
      </c>
      <c r="J15" s="26"/>
      <c r="K15" s="26"/>
      <c r="L15" s="66">
        <v>14400</v>
      </c>
      <c r="M15" s="145" t="s">
        <v>675</v>
      </c>
      <c r="N15" s="146">
        <v>44204</v>
      </c>
      <c r="O15" s="41"/>
      <c r="P15" s="8">
        <v>0</v>
      </c>
      <c r="Q15" s="8">
        <f t="shared" si="0"/>
        <v>228438</v>
      </c>
      <c r="R15" s="147">
        <v>44223</v>
      </c>
    </row>
    <row r="16" spans="1:148" ht="22.5" x14ac:dyDescent="0.25">
      <c r="B16" s="18">
        <v>12</v>
      </c>
      <c r="C16" s="13" t="s">
        <v>13</v>
      </c>
      <c r="D16" s="17">
        <v>30349394</v>
      </c>
      <c r="E16" s="10" t="s">
        <v>715</v>
      </c>
      <c r="F16" s="9" t="s">
        <v>697</v>
      </c>
      <c r="G16" s="10" t="s">
        <v>716</v>
      </c>
      <c r="H16" s="18" t="s">
        <v>179</v>
      </c>
      <c r="I16" s="14">
        <v>196606</v>
      </c>
      <c r="J16" s="26"/>
      <c r="K16" s="26"/>
      <c r="L16" s="66">
        <v>411090</v>
      </c>
      <c r="M16" s="145" t="s">
        <v>675</v>
      </c>
      <c r="N16" s="146">
        <v>44204</v>
      </c>
      <c r="O16" s="41"/>
      <c r="P16" s="8">
        <v>163358</v>
      </c>
      <c r="Q16" s="8">
        <f t="shared" si="0"/>
        <v>771054</v>
      </c>
      <c r="R16" s="147">
        <v>44223</v>
      </c>
    </row>
    <row r="17" spans="2:18" x14ac:dyDescent="0.25">
      <c r="B17" s="18">
        <v>13</v>
      </c>
      <c r="C17" s="13" t="s">
        <v>13</v>
      </c>
      <c r="D17" s="17">
        <v>30128930</v>
      </c>
      <c r="E17" s="10" t="s">
        <v>717</v>
      </c>
      <c r="F17" s="9" t="s">
        <v>697</v>
      </c>
      <c r="G17" s="10" t="s">
        <v>706</v>
      </c>
      <c r="H17" s="18" t="s">
        <v>179</v>
      </c>
      <c r="I17" s="14">
        <v>26585</v>
      </c>
      <c r="J17" s="26"/>
      <c r="K17" s="26"/>
      <c r="L17" s="66">
        <v>111154</v>
      </c>
      <c r="M17" s="145" t="s">
        <v>675</v>
      </c>
      <c r="N17" s="146">
        <v>44204</v>
      </c>
      <c r="O17" s="41"/>
      <c r="P17" s="8">
        <v>46808</v>
      </c>
      <c r="Q17" s="8">
        <f t="shared" si="0"/>
        <v>184547</v>
      </c>
      <c r="R17" s="147">
        <v>44223</v>
      </c>
    </row>
    <row r="18" spans="2:18" ht="22.5" x14ac:dyDescent="0.25">
      <c r="B18" s="18">
        <v>14</v>
      </c>
      <c r="C18" s="13" t="s">
        <v>13</v>
      </c>
      <c r="D18" s="17">
        <v>30454524</v>
      </c>
      <c r="E18" s="10" t="s">
        <v>718</v>
      </c>
      <c r="F18" s="9" t="s">
        <v>697</v>
      </c>
      <c r="G18" s="10" t="s">
        <v>719</v>
      </c>
      <c r="H18" s="18" t="s">
        <v>179</v>
      </c>
      <c r="I18" s="14">
        <v>109117</v>
      </c>
      <c r="J18" s="26"/>
      <c r="K18" s="26"/>
      <c r="L18" s="66">
        <v>520002</v>
      </c>
      <c r="M18" s="145" t="s">
        <v>675</v>
      </c>
      <c r="N18" s="146">
        <v>44204</v>
      </c>
      <c r="O18" s="41"/>
      <c r="P18" s="8">
        <v>107529</v>
      </c>
      <c r="Q18" s="8">
        <f t="shared" si="0"/>
        <v>736648</v>
      </c>
      <c r="R18" s="147">
        <v>44223</v>
      </c>
    </row>
    <row r="19" spans="2:18" x14ac:dyDescent="0.25">
      <c r="B19" s="18">
        <v>15</v>
      </c>
      <c r="C19" s="13" t="s">
        <v>13</v>
      </c>
      <c r="D19" s="17">
        <v>30429074</v>
      </c>
      <c r="E19" s="10" t="s">
        <v>720</v>
      </c>
      <c r="F19" s="9" t="s">
        <v>697</v>
      </c>
      <c r="G19" s="10" t="s">
        <v>719</v>
      </c>
      <c r="H19" s="18" t="s">
        <v>179</v>
      </c>
      <c r="I19" s="14">
        <v>114289</v>
      </c>
      <c r="J19" s="26"/>
      <c r="K19" s="26"/>
      <c r="L19" s="66">
        <v>40000</v>
      </c>
      <c r="M19" s="145" t="s">
        <v>675</v>
      </c>
      <c r="N19" s="146">
        <v>44204</v>
      </c>
      <c r="O19" s="41"/>
      <c r="P19" s="8">
        <v>62205</v>
      </c>
      <c r="Q19" s="8">
        <f t="shared" si="0"/>
        <v>216494</v>
      </c>
      <c r="R19" s="147">
        <v>44223</v>
      </c>
    </row>
    <row r="20" spans="2:18" ht="22.5" x14ac:dyDescent="0.25">
      <c r="B20" s="18">
        <v>16</v>
      </c>
      <c r="C20" s="13" t="s">
        <v>13</v>
      </c>
      <c r="D20" s="17">
        <v>30117055</v>
      </c>
      <c r="E20" s="10" t="s">
        <v>721</v>
      </c>
      <c r="F20" s="9" t="s">
        <v>697</v>
      </c>
      <c r="G20" s="10" t="s">
        <v>719</v>
      </c>
      <c r="H20" s="18" t="s">
        <v>179</v>
      </c>
      <c r="I20" s="14">
        <v>2329</v>
      </c>
      <c r="J20" s="26"/>
      <c r="K20" s="26"/>
      <c r="L20" s="66">
        <v>145260</v>
      </c>
      <c r="M20" s="145" t="s">
        <v>675</v>
      </c>
      <c r="N20" s="146">
        <v>44204</v>
      </c>
      <c r="O20" s="41"/>
      <c r="P20" s="8">
        <v>189740</v>
      </c>
      <c r="Q20" s="8">
        <f t="shared" si="0"/>
        <v>337329</v>
      </c>
      <c r="R20" s="147">
        <v>44223</v>
      </c>
    </row>
    <row r="21" spans="2:18" x14ac:dyDescent="0.25">
      <c r="B21" s="18">
        <v>17</v>
      </c>
      <c r="C21" s="13" t="s">
        <v>13</v>
      </c>
      <c r="D21" s="17">
        <v>30311575</v>
      </c>
      <c r="E21" s="10" t="s">
        <v>722</v>
      </c>
      <c r="F21" s="9" t="s">
        <v>697</v>
      </c>
      <c r="G21" s="10" t="s">
        <v>704</v>
      </c>
      <c r="H21" s="18" t="s">
        <v>179</v>
      </c>
      <c r="I21" s="14">
        <v>552829</v>
      </c>
      <c r="J21" s="26"/>
      <c r="K21" s="26"/>
      <c r="L21" s="66">
        <v>93158</v>
      </c>
      <c r="M21" s="145" t="s">
        <v>675</v>
      </c>
      <c r="N21" s="146">
        <v>44204</v>
      </c>
      <c r="O21" s="41"/>
      <c r="P21" s="8">
        <v>6773</v>
      </c>
      <c r="Q21" s="8">
        <f t="shared" si="0"/>
        <v>652760</v>
      </c>
      <c r="R21" s="147">
        <v>44223</v>
      </c>
    </row>
    <row r="22" spans="2:18" ht="22.5" x14ac:dyDescent="0.25">
      <c r="B22" s="18">
        <v>18</v>
      </c>
      <c r="C22" s="13" t="s">
        <v>13</v>
      </c>
      <c r="D22" s="17">
        <v>30107986</v>
      </c>
      <c r="E22" s="10" t="s">
        <v>723</v>
      </c>
      <c r="F22" s="9" t="s">
        <v>697</v>
      </c>
      <c r="G22" s="10" t="s">
        <v>719</v>
      </c>
      <c r="H22" s="18" t="s">
        <v>179</v>
      </c>
      <c r="I22" s="14">
        <v>2098</v>
      </c>
      <c r="J22" s="26"/>
      <c r="K22" s="26"/>
      <c r="L22" s="66">
        <v>320000</v>
      </c>
      <c r="M22" s="145" t="s">
        <v>675</v>
      </c>
      <c r="N22" s="146">
        <v>44204</v>
      </c>
      <c r="O22" s="41"/>
      <c r="P22" s="8">
        <v>378137</v>
      </c>
      <c r="Q22" s="8">
        <f t="shared" si="0"/>
        <v>700235</v>
      </c>
      <c r="R22" s="147">
        <v>44223</v>
      </c>
    </row>
    <row r="23" spans="2:18" x14ac:dyDescent="0.25">
      <c r="B23" s="18">
        <v>19</v>
      </c>
      <c r="C23" s="13" t="s">
        <v>13</v>
      </c>
      <c r="D23" s="17">
        <v>30095528</v>
      </c>
      <c r="E23" s="10" t="s">
        <v>724</v>
      </c>
      <c r="F23" s="9" t="s">
        <v>697</v>
      </c>
      <c r="G23" s="10" t="s">
        <v>706</v>
      </c>
      <c r="H23" s="18" t="s">
        <v>179</v>
      </c>
      <c r="I23" s="14">
        <v>0</v>
      </c>
      <c r="J23" s="26"/>
      <c r="K23" s="26"/>
      <c r="L23" s="66">
        <v>316259</v>
      </c>
      <c r="M23" s="145" t="s">
        <v>675</v>
      </c>
      <c r="N23" s="146">
        <v>44204</v>
      </c>
      <c r="O23" s="41"/>
      <c r="P23" s="8">
        <v>364069</v>
      </c>
      <c r="Q23" s="8">
        <f t="shared" si="0"/>
        <v>680328</v>
      </c>
      <c r="R23" s="147">
        <v>44223</v>
      </c>
    </row>
    <row r="24" spans="2:18" ht="22.5" x14ac:dyDescent="0.25">
      <c r="B24" s="18">
        <v>20</v>
      </c>
      <c r="C24" s="13" t="s">
        <v>13</v>
      </c>
      <c r="D24" s="17">
        <v>30428973</v>
      </c>
      <c r="E24" s="10" t="s">
        <v>725</v>
      </c>
      <c r="F24" s="9" t="s">
        <v>697</v>
      </c>
      <c r="G24" s="10" t="s">
        <v>710</v>
      </c>
      <c r="H24" s="18" t="s">
        <v>179</v>
      </c>
      <c r="I24" s="14">
        <v>0</v>
      </c>
      <c r="J24" s="26"/>
      <c r="K24" s="26"/>
      <c r="L24" s="66">
        <v>1000000</v>
      </c>
      <c r="M24" s="145" t="s">
        <v>675</v>
      </c>
      <c r="N24" s="146">
        <v>44204</v>
      </c>
      <c r="O24" s="41"/>
      <c r="P24" s="8">
        <v>1162166</v>
      </c>
      <c r="Q24" s="8">
        <f t="shared" si="0"/>
        <v>2162166</v>
      </c>
      <c r="R24" s="147">
        <v>44223</v>
      </c>
    </row>
    <row r="25" spans="2:18" x14ac:dyDescent="0.25">
      <c r="B25" s="18">
        <v>21</v>
      </c>
      <c r="C25" s="13" t="s">
        <v>13</v>
      </c>
      <c r="D25" s="17">
        <v>30065993</v>
      </c>
      <c r="E25" s="10" t="s">
        <v>726</v>
      </c>
      <c r="F25" s="9" t="s">
        <v>697</v>
      </c>
      <c r="G25" s="10" t="s">
        <v>727</v>
      </c>
      <c r="H25" s="18" t="s">
        <v>179</v>
      </c>
      <c r="I25" s="14">
        <v>1061813</v>
      </c>
      <c r="J25" s="26"/>
      <c r="K25" s="26"/>
      <c r="L25" s="66">
        <v>1000</v>
      </c>
      <c r="M25" s="145" t="s">
        <v>675</v>
      </c>
      <c r="N25" s="146">
        <v>44204</v>
      </c>
      <c r="O25" s="41"/>
      <c r="P25" s="8">
        <v>683000</v>
      </c>
      <c r="Q25" s="8">
        <f t="shared" si="0"/>
        <v>1745813</v>
      </c>
      <c r="R25" s="147">
        <v>44223</v>
      </c>
    </row>
    <row r="26" spans="2:18" x14ac:dyDescent="0.25">
      <c r="B26" s="18">
        <v>22</v>
      </c>
      <c r="C26" s="13" t="s">
        <v>13</v>
      </c>
      <c r="D26" s="17">
        <v>30095341</v>
      </c>
      <c r="E26" s="10" t="s">
        <v>728</v>
      </c>
      <c r="F26" s="9" t="s">
        <v>697</v>
      </c>
      <c r="G26" s="10" t="s">
        <v>701</v>
      </c>
      <c r="H26" s="18" t="s">
        <v>179</v>
      </c>
      <c r="I26" s="14">
        <v>1652762</v>
      </c>
      <c r="J26" s="26"/>
      <c r="K26" s="26"/>
      <c r="L26" s="66">
        <v>73559</v>
      </c>
      <c r="M26" s="145" t="s">
        <v>613</v>
      </c>
      <c r="N26" s="146">
        <v>44204</v>
      </c>
      <c r="O26" s="41"/>
      <c r="P26" s="8">
        <v>88261</v>
      </c>
      <c r="Q26" s="8">
        <f t="shared" si="0"/>
        <v>1814582</v>
      </c>
      <c r="R26" s="147">
        <v>44223</v>
      </c>
    </row>
    <row r="27" spans="2:18" x14ac:dyDescent="0.25">
      <c r="B27" s="18">
        <v>23</v>
      </c>
      <c r="C27" s="13" t="s">
        <v>13</v>
      </c>
      <c r="D27" s="17">
        <v>30128886</v>
      </c>
      <c r="E27" s="10" t="s">
        <v>729</v>
      </c>
      <c r="F27" s="9" t="s">
        <v>697</v>
      </c>
      <c r="G27" s="10" t="s">
        <v>704</v>
      </c>
      <c r="H27" s="18" t="s">
        <v>179</v>
      </c>
      <c r="I27" s="14">
        <v>28581</v>
      </c>
      <c r="J27" s="26"/>
      <c r="K27" s="26"/>
      <c r="L27" s="66">
        <v>13145</v>
      </c>
      <c r="M27" s="145" t="s">
        <v>613</v>
      </c>
      <c r="N27" s="146">
        <v>44204</v>
      </c>
      <c r="O27" s="41"/>
      <c r="P27" s="8">
        <v>0</v>
      </c>
      <c r="Q27" s="8">
        <f t="shared" si="0"/>
        <v>41726</v>
      </c>
      <c r="R27" s="147">
        <v>44223</v>
      </c>
    </row>
    <row r="28" spans="2:18" x14ac:dyDescent="0.25">
      <c r="B28" s="18">
        <v>24</v>
      </c>
      <c r="C28" s="13" t="s">
        <v>13</v>
      </c>
      <c r="D28" s="17">
        <v>30109942</v>
      </c>
      <c r="E28" s="10" t="s">
        <v>730</v>
      </c>
      <c r="F28" s="9" t="s">
        <v>697</v>
      </c>
      <c r="G28" s="10" t="s">
        <v>704</v>
      </c>
      <c r="H28" s="18" t="s">
        <v>179</v>
      </c>
      <c r="I28" s="14">
        <v>41657</v>
      </c>
      <c r="J28" s="26"/>
      <c r="K28" s="26"/>
      <c r="L28" s="66">
        <v>20000</v>
      </c>
      <c r="M28" s="145" t="s">
        <v>613</v>
      </c>
      <c r="N28" s="146">
        <v>44204</v>
      </c>
      <c r="O28" s="41"/>
      <c r="P28" s="8">
        <v>34147</v>
      </c>
      <c r="Q28" s="8">
        <f t="shared" si="0"/>
        <v>95804</v>
      </c>
      <c r="R28" s="147">
        <v>44223</v>
      </c>
    </row>
    <row r="29" spans="2:18" ht="22.5" x14ac:dyDescent="0.25">
      <c r="B29" s="18">
        <v>25</v>
      </c>
      <c r="C29" s="13" t="s">
        <v>13</v>
      </c>
      <c r="D29" s="17">
        <v>30110742</v>
      </c>
      <c r="E29" s="10" t="s">
        <v>731</v>
      </c>
      <c r="F29" s="9" t="s">
        <v>697</v>
      </c>
      <c r="G29" s="10" t="s">
        <v>713</v>
      </c>
      <c r="H29" s="18" t="s">
        <v>179</v>
      </c>
      <c r="I29" s="14">
        <v>1655249</v>
      </c>
      <c r="J29" s="26"/>
      <c r="K29" s="26"/>
      <c r="L29" s="66">
        <v>3043</v>
      </c>
      <c r="M29" s="145" t="s">
        <v>613</v>
      </c>
      <c r="N29" s="146">
        <v>44204</v>
      </c>
      <c r="O29" s="41"/>
      <c r="P29" s="8">
        <v>8</v>
      </c>
      <c r="Q29" s="8">
        <f t="shared" si="0"/>
        <v>1658300</v>
      </c>
      <c r="R29" s="147">
        <v>44223</v>
      </c>
    </row>
    <row r="30" spans="2:18" x14ac:dyDescent="0.25">
      <c r="B30" s="18">
        <v>26</v>
      </c>
      <c r="C30" s="13" t="s">
        <v>13</v>
      </c>
      <c r="D30" s="17">
        <v>30109406</v>
      </c>
      <c r="E30" s="10" t="s">
        <v>732</v>
      </c>
      <c r="F30" s="9" t="s">
        <v>697</v>
      </c>
      <c r="G30" s="10" t="s">
        <v>733</v>
      </c>
      <c r="H30" s="18" t="s">
        <v>179</v>
      </c>
      <c r="I30" s="14">
        <v>2844</v>
      </c>
      <c r="J30" s="26"/>
      <c r="K30" s="26"/>
      <c r="L30" s="66">
        <v>215900</v>
      </c>
      <c r="M30" s="145" t="s">
        <v>613</v>
      </c>
      <c r="N30" s="146">
        <v>44204</v>
      </c>
      <c r="O30" s="41"/>
      <c r="P30" s="8">
        <v>888844</v>
      </c>
      <c r="Q30" s="8">
        <f t="shared" si="0"/>
        <v>1107588</v>
      </c>
      <c r="R30" s="147">
        <v>44223</v>
      </c>
    </row>
    <row r="31" spans="2:18" x14ac:dyDescent="0.25">
      <c r="B31" s="18">
        <v>27</v>
      </c>
      <c r="C31" s="13" t="s">
        <v>13</v>
      </c>
      <c r="D31" s="17">
        <v>30156826</v>
      </c>
      <c r="E31" s="10" t="s">
        <v>734</v>
      </c>
      <c r="F31" s="9" t="s">
        <v>697</v>
      </c>
      <c r="G31" s="10" t="s">
        <v>735</v>
      </c>
      <c r="H31" s="18" t="s">
        <v>179</v>
      </c>
      <c r="I31" s="14">
        <v>17043</v>
      </c>
      <c r="J31" s="26"/>
      <c r="K31" s="26"/>
      <c r="L31" s="66">
        <v>19485</v>
      </c>
      <c r="M31" s="145" t="s">
        <v>613</v>
      </c>
      <c r="N31" s="146">
        <v>44204</v>
      </c>
      <c r="O31" s="41"/>
      <c r="P31" s="8">
        <v>0</v>
      </c>
      <c r="Q31" s="8">
        <f t="shared" si="0"/>
        <v>36528</v>
      </c>
      <c r="R31" s="147">
        <v>44223</v>
      </c>
    </row>
    <row r="32" spans="2:18" x14ac:dyDescent="0.25">
      <c r="B32" s="18">
        <v>28</v>
      </c>
      <c r="C32" s="13" t="s">
        <v>13</v>
      </c>
      <c r="D32" s="17">
        <v>30157272</v>
      </c>
      <c r="E32" s="10" t="s">
        <v>736</v>
      </c>
      <c r="F32" s="9" t="s">
        <v>697</v>
      </c>
      <c r="G32" s="10" t="s">
        <v>735</v>
      </c>
      <c r="H32" s="18" t="s">
        <v>179</v>
      </c>
      <c r="I32" s="14">
        <v>18832</v>
      </c>
      <c r="J32" s="26"/>
      <c r="K32" s="26"/>
      <c r="L32" s="66">
        <v>18076</v>
      </c>
      <c r="M32" s="145" t="s">
        <v>613</v>
      </c>
      <c r="N32" s="146">
        <v>44204</v>
      </c>
      <c r="O32" s="41"/>
      <c r="P32" s="8">
        <v>0</v>
      </c>
      <c r="Q32" s="8">
        <f t="shared" si="0"/>
        <v>36908</v>
      </c>
      <c r="R32" s="147">
        <v>44223</v>
      </c>
    </row>
    <row r="33" spans="2:18" ht="22.5" x14ac:dyDescent="0.25">
      <c r="B33" s="18">
        <v>29</v>
      </c>
      <c r="C33" s="13" t="s">
        <v>13</v>
      </c>
      <c r="D33" s="17">
        <v>30117041</v>
      </c>
      <c r="E33" s="10" t="s">
        <v>737</v>
      </c>
      <c r="F33" s="9" t="s">
        <v>697</v>
      </c>
      <c r="G33" s="10" t="s">
        <v>719</v>
      </c>
      <c r="H33" s="18" t="s">
        <v>179</v>
      </c>
      <c r="I33" s="14">
        <v>53643</v>
      </c>
      <c r="J33" s="26"/>
      <c r="K33" s="26"/>
      <c r="L33" s="66">
        <v>37727</v>
      </c>
      <c r="M33" s="145" t="s">
        <v>613</v>
      </c>
      <c r="N33" s="146">
        <v>44204</v>
      </c>
      <c r="O33" s="41"/>
      <c r="P33" s="8">
        <v>1</v>
      </c>
      <c r="Q33" s="8">
        <f t="shared" si="0"/>
        <v>91371</v>
      </c>
      <c r="R33" s="147">
        <v>44223</v>
      </c>
    </row>
    <row r="34" spans="2:18" x14ac:dyDescent="0.25">
      <c r="B34" s="18">
        <v>30</v>
      </c>
      <c r="C34" s="13" t="s">
        <v>13</v>
      </c>
      <c r="D34" s="17">
        <v>30428384</v>
      </c>
      <c r="E34" s="10" t="s">
        <v>738</v>
      </c>
      <c r="F34" s="9" t="s">
        <v>697</v>
      </c>
      <c r="G34" s="10" t="s">
        <v>735</v>
      </c>
      <c r="H34" s="18" t="s">
        <v>179</v>
      </c>
      <c r="I34" s="14">
        <v>198898</v>
      </c>
      <c r="J34" s="26"/>
      <c r="K34" s="26"/>
      <c r="L34" s="66">
        <v>20100</v>
      </c>
      <c r="M34" s="145" t="s">
        <v>613</v>
      </c>
      <c r="N34" s="146">
        <v>44204</v>
      </c>
      <c r="O34" s="41"/>
      <c r="P34" s="8">
        <v>548997</v>
      </c>
      <c r="Q34" s="8">
        <f t="shared" si="0"/>
        <v>767995</v>
      </c>
      <c r="R34" s="147">
        <v>44223</v>
      </c>
    </row>
    <row r="35" spans="2:18" ht="22.5" x14ac:dyDescent="0.25">
      <c r="B35" s="18">
        <v>31</v>
      </c>
      <c r="C35" s="13" t="s">
        <v>13</v>
      </c>
      <c r="D35" s="17">
        <v>30349285</v>
      </c>
      <c r="E35" s="10" t="s">
        <v>739</v>
      </c>
      <c r="F35" s="9" t="s">
        <v>697</v>
      </c>
      <c r="G35" s="10" t="s">
        <v>716</v>
      </c>
      <c r="H35" s="18" t="s">
        <v>179</v>
      </c>
      <c r="I35" s="14">
        <v>403052</v>
      </c>
      <c r="J35" s="26"/>
      <c r="K35" s="26"/>
      <c r="L35" s="66">
        <v>13185</v>
      </c>
      <c r="M35" s="145" t="s">
        <v>740</v>
      </c>
      <c r="N35" s="146">
        <v>44209</v>
      </c>
      <c r="O35" s="41"/>
      <c r="P35" s="8">
        <v>5744</v>
      </c>
      <c r="Q35" s="8">
        <f t="shared" si="0"/>
        <v>421981</v>
      </c>
      <c r="R35" s="147">
        <v>44225</v>
      </c>
    </row>
    <row r="36" spans="2:18" x14ac:dyDescent="0.25">
      <c r="B36" s="18">
        <v>32</v>
      </c>
      <c r="C36" s="13" t="s">
        <v>13</v>
      </c>
      <c r="D36" s="17">
        <v>30095372</v>
      </c>
      <c r="E36" s="10" t="s">
        <v>741</v>
      </c>
      <c r="F36" s="9" t="s">
        <v>697</v>
      </c>
      <c r="G36" s="10" t="s">
        <v>742</v>
      </c>
      <c r="H36" s="18" t="s">
        <v>179</v>
      </c>
      <c r="I36" s="14">
        <v>1229479</v>
      </c>
      <c r="J36" s="26"/>
      <c r="K36" s="26"/>
      <c r="L36" s="66">
        <v>5197</v>
      </c>
      <c r="M36" s="145" t="s">
        <v>740</v>
      </c>
      <c r="N36" s="146">
        <v>44209</v>
      </c>
      <c r="O36" s="41"/>
      <c r="P36" s="8">
        <v>99072</v>
      </c>
      <c r="Q36" s="8">
        <f t="shared" si="0"/>
        <v>1333748</v>
      </c>
      <c r="R36" s="147">
        <v>44225</v>
      </c>
    </row>
    <row r="37" spans="2:18" x14ac:dyDescent="0.25">
      <c r="B37" s="18">
        <v>33</v>
      </c>
      <c r="C37" s="13" t="s">
        <v>13</v>
      </c>
      <c r="D37" s="17">
        <v>30483533</v>
      </c>
      <c r="E37" s="10" t="s">
        <v>743</v>
      </c>
      <c r="F37" s="9" t="s">
        <v>697</v>
      </c>
      <c r="G37" s="10" t="s">
        <v>713</v>
      </c>
      <c r="H37" s="18" t="s">
        <v>179</v>
      </c>
      <c r="I37" s="14">
        <v>23714</v>
      </c>
      <c r="J37" s="26"/>
      <c r="K37" s="26"/>
      <c r="L37" s="66">
        <v>20127</v>
      </c>
      <c r="M37" s="145" t="s">
        <v>740</v>
      </c>
      <c r="N37" s="146">
        <v>44209</v>
      </c>
      <c r="O37" s="41"/>
      <c r="P37" s="8">
        <v>0</v>
      </c>
      <c r="Q37" s="8">
        <f t="shared" si="0"/>
        <v>43841</v>
      </c>
      <c r="R37" s="147">
        <v>44225</v>
      </c>
    </row>
    <row r="38" spans="2:18" x14ac:dyDescent="0.25">
      <c r="B38" s="18">
        <v>34</v>
      </c>
      <c r="C38" s="13" t="s">
        <v>13</v>
      </c>
      <c r="D38" s="17">
        <v>30113923</v>
      </c>
      <c r="E38" s="10" t="s">
        <v>744</v>
      </c>
      <c r="F38" s="9" t="s">
        <v>697</v>
      </c>
      <c r="G38" s="10" t="s">
        <v>719</v>
      </c>
      <c r="H38" s="18" t="s">
        <v>179</v>
      </c>
      <c r="I38" s="14">
        <v>41283</v>
      </c>
      <c r="J38" s="26"/>
      <c r="K38" s="26"/>
      <c r="L38" s="66">
        <v>650002</v>
      </c>
      <c r="M38" s="145" t="s">
        <v>740</v>
      </c>
      <c r="N38" s="146">
        <v>44209</v>
      </c>
      <c r="O38" s="41"/>
      <c r="P38" s="8">
        <v>496958</v>
      </c>
      <c r="Q38" s="8">
        <f t="shared" si="0"/>
        <v>1188243</v>
      </c>
      <c r="R38" s="147">
        <v>44225</v>
      </c>
    </row>
    <row r="39" spans="2:18" x14ac:dyDescent="0.25">
      <c r="B39" s="18">
        <v>35</v>
      </c>
      <c r="C39" s="13" t="s">
        <v>13</v>
      </c>
      <c r="D39" s="17">
        <v>30109822</v>
      </c>
      <c r="E39" s="10" t="s">
        <v>745</v>
      </c>
      <c r="F39" s="9" t="s">
        <v>697</v>
      </c>
      <c r="G39" s="10" t="s">
        <v>733</v>
      </c>
      <c r="H39" s="18" t="s">
        <v>179</v>
      </c>
      <c r="I39" s="14">
        <v>406719</v>
      </c>
      <c r="J39" s="26"/>
      <c r="K39" s="26"/>
      <c r="L39" s="66">
        <v>30000</v>
      </c>
      <c r="M39" s="145" t="s">
        <v>740</v>
      </c>
      <c r="N39" s="146">
        <v>44209</v>
      </c>
      <c r="O39" s="41"/>
      <c r="P39" s="8">
        <v>16124</v>
      </c>
      <c r="Q39" s="8">
        <f t="shared" si="0"/>
        <v>452843</v>
      </c>
      <c r="R39" s="147">
        <v>44225</v>
      </c>
    </row>
    <row r="40" spans="2:18" ht="22.5" x14ac:dyDescent="0.25">
      <c r="B40" s="18">
        <v>36</v>
      </c>
      <c r="C40" s="13" t="s">
        <v>13</v>
      </c>
      <c r="D40" s="17">
        <v>30107311</v>
      </c>
      <c r="E40" s="10" t="s">
        <v>746</v>
      </c>
      <c r="F40" s="9" t="s">
        <v>697</v>
      </c>
      <c r="G40" s="10" t="s">
        <v>698</v>
      </c>
      <c r="H40" s="18" t="s">
        <v>179</v>
      </c>
      <c r="I40" s="14">
        <v>85122</v>
      </c>
      <c r="J40" s="26"/>
      <c r="K40" s="26"/>
      <c r="L40" s="66">
        <v>50000</v>
      </c>
      <c r="M40" s="145" t="s">
        <v>740</v>
      </c>
      <c r="N40" s="146">
        <v>44209</v>
      </c>
      <c r="O40" s="41"/>
      <c r="P40" s="8">
        <v>29017</v>
      </c>
      <c r="Q40" s="8">
        <f t="shared" si="0"/>
        <v>164139</v>
      </c>
      <c r="R40" s="147">
        <v>44225</v>
      </c>
    </row>
    <row r="41" spans="2:18" ht="22.5" x14ac:dyDescent="0.25">
      <c r="B41" s="18">
        <v>37</v>
      </c>
      <c r="C41" s="13" t="s">
        <v>13</v>
      </c>
      <c r="D41" s="17">
        <v>30109018</v>
      </c>
      <c r="E41" s="10" t="s">
        <v>747</v>
      </c>
      <c r="F41" s="9" t="s">
        <v>697</v>
      </c>
      <c r="G41" s="10" t="s">
        <v>727</v>
      </c>
      <c r="H41" s="18" t="s">
        <v>179</v>
      </c>
      <c r="I41" s="14">
        <v>224949</v>
      </c>
      <c r="J41" s="26"/>
      <c r="K41" s="26"/>
      <c r="L41" s="66">
        <v>50001</v>
      </c>
      <c r="M41" s="145" t="s">
        <v>740</v>
      </c>
      <c r="N41" s="146">
        <v>44209</v>
      </c>
      <c r="O41" s="41"/>
      <c r="P41" s="8">
        <v>75415</v>
      </c>
      <c r="Q41" s="8">
        <f t="shared" si="0"/>
        <v>350365</v>
      </c>
      <c r="R41" s="147">
        <v>44225</v>
      </c>
    </row>
    <row r="42" spans="2:18" x14ac:dyDescent="0.25">
      <c r="B42" s="18">
        <v>38</v>
      </c>
      <c r="C42" s="13" t="s">
        <v>13</v>
      </c>
      <c r="D42" s="17">
        <v>30486958</v>
      </c>
      <c r="E42" s="10" t="s">
        <v>748</v>
      </c>
      <c r="F42" s="9" t="s">
        <v>697</v>
      </c>
      <c r="G42" s="10" t="s">
        <v>701</v>
      </c>
      <c r="H42" s="18" t="s">
        <v>179</v>
      </c>
      <c r="I42" s="14">
        <v>154829</v>
      </c>
      <c r="J42" s="26"/>
      <c r="K42" s="26"/>
      <c r="L42" s="66">
        <v>260002</v>
      </c>
      <c r="M42" s="145" t="s">
        <v>740</v>
      </c>
      <c r="N42" s="146">
        <v>44209</v>
      </c>
      <c r="O42" s="41"/>
      <c r="P42" s="8">
        <v>131051</v>
      </c>
      <c r="Q42" s="8">
        <f t="shared" si="0"/>
        <v>545882</v>
      </c>
      <c r="R42" s="147">
        <v>44225</v>
      </c>
    </row>
    <row r="43" spans="2:18" x14ac:dyDescent="0.25">
      <c r="B43" s="18">
        <v>39</v>
      </c>
      <c r="C43" s="13" t="s">
        <v>13</v>
      </c>
      <c r="D43" s="17">
        <v>40016644</v>
      </c>
      <c r="E43" s="10" t="s">
        <v>749</v>
      </c>
      <c r="F43" s="9" t="s">
        <v>697</v>
      </c>
      <c r="G43" s="10" t="s">
        <v>727</v>
      </c>
      <c r="H43" s="18" t="s">
        <v>179</v>
      </c>
      <c r="I43" s="14">
        <v>5726</v>
      </c>
      <c r="J43" s="26"/>
      <c r="K43" s="26"/>
      <c r="L43" s="66">
        <v>310002</v>
      </c>
      <c r="M43" s="145" t="s">
        <v>740</v>
      </c>
      <c r="N43" s="146">
        <v>44209</v>
      </c>
      <c r="O43" s="41"/>
      <c r="P43" s="8">
        <v>103130</v>
      </c>
      <c r="Q43" s="8">
        <f t="shared" si="0"/>
        <v>418858</v>
      </c>
      <c r="R43" s="147">
        <v>44225</v>
      </c>
    </row>
    <row r="44" spans="2:18" x14ac:dyDescent="0.25">
      <c r="B44" s="18">
        <v>40</v>
      </c>
      <c r="C44" s="13" t="s">
        <v>13</v>
      </c>
      <c r="D44" s="17">
        <v>40020208</v>
      </c>
      <c r="E44" s="10" t="s">
        <v>750</v>
      </c>
      <c r="F44" s="9" t="s">
        <v>697</v>
      </c>
      <c r="G44" s="10" t="s">
        <v>727</v>
      </c>
      <c r="H44" s="18" t="s">
        <v>179</v>
      </c>
      <c r="I44" s="14">
        <v>27295</v>
      </c>
      <c r="J44" s="26"/>
      <c r="K44" s="26"/>
      <c r="L44" s="66">
        <v>359345</v>
      </c>
      <c r="M44" s="145" t="s">
        <v>740</v>
      </c>
      <c r="N44" s="146">
        <v>44209</v>
      </c>
      <c r="O44" s="41"/>
      <c r="P44" s="8">
        <v>212149</v>
      </c>
      <c r="Q44" s="8">
        <f t="shared" si="0"/>
        <v>598789</v>
      </c>
      <c r="R44" s="147">
        <v>44225</v>
      </c>
    </row>
    <row r="45" spans="2:18" ht="22.5" x14ac:dyDescent="0.25">
      <c r="B45" s="18">
        <v>41</v>
      </c>
      <c r="C45" s="13" t="s">
        <v>13</v>
      </c>
      <c r="D45" s="17">
        <v>30086714</v>
      </c>
      <c r="E45" s="10" t="s">
        <v>751</v>
      </c>
      <c r="F45" s="9" t="s">
        <v>697</v>
      </c>
      <c r="G45" s="10" t="s">
        <v>698</v>
      </c>
      <c r="H45" s="18" t="s">
        <v>179</v>
      </c>
      <c r="I45" s="14">
        <v>1255986</v>
      </c>
      <c r="J45" s="26"/>
      <c r="K45" s="26"/>
      <c r="L45" s="66">
        <v>2020002</v>
      </c>
      <c r="M45" s="145" t="s">
        <v>740</v>
      </c>
      <c r="N45" s="146">
        <v>44209</v>
      </c>
      <c r="O45" s="41"/>
      <c r="P45" s="8">
        <v>693451</v>
      </c>
      <c r="Q45" s="8">
        <f t="shared" si="0"/>
        <v>3969439</v>
      </c>
      <c r="R45" s="147">
        <v>44225</v>
      </c>
    </row>
    <row r="46" spans="2:18" ht="22.5" x14ac:dyDescent="0.25">
      <c r="B46" s="18">
        <v>42</v>
      </c>
      <c r="C46" s="13" t="s">
        <v>13</v>
      </c>
      <c r="D46" s="17">
        <v>30071098</v>
      </c>
      <c r="E46" s="10" t="s">
        <v>752</v>
      </c>
      <c r="F46" s="9" t="s">
        <v>697</v>
      </c>
      <c r="G46" s="10" t="s">
        <v>706</v>
      </c>
      <c r="H46" s="18" t="s">
        <v>179</v>
      </c>
      <c r="I46" s="14">
        <v>159001</v>
      </c>
      <c r="J46" s="26"/>
      <c r="K46" s="26"/>
      <c r="L46" s="66">
        <v>60000</v>
      </c>
      <c r="M46" s="145" t="s">
        <v>753</v>
      </c>
      <c r="N46" s="146">
        <v>44209</v>
      </c>
      <c r="O46" s="41"/>
      <c r="P46" s="8">
        <v>49743</v>
      </c>
      <c r="Q46" s="8">
        <f t="shared" si="0"/>
        <v>268744</v>
      </c>
      <c r="R46" s="147">
        <v>44225</v>
      </c>
    </row>
    <row r="47" spans="2:18" ht="22.5" x14ac:dyDescent="0.25">
      <c r="B47" s="18">
        <v>43</v>
      </c>
      <c r="C47" s="13" t="s">
        <v>13</v>
      </c>
      <c r="D47" s="17">
        <v>30103018</v>
      </c>
      <c r="E47" s="10" t="s">
        <v>754</v>
      </c>
      <c r="F47" s="9" t="s">
        <v>697</v>
      </c>
      <c r="G47" s="10" t="s">
        <v>698</v>
      </c>
      <c r="H47" s="18" t="s">
        <v>179</v>
      </c>
      <c r="I47" s="14">
        <v>9082</v>
      </c>
      <c r="J47" s="26"/>
      <c r="K47" s="26"/>
      <c r="L47" s="66">
        <v>50000</v>
      </c>
      <c r="M47" s="145" t="s">
        <v>753</v>
      </c>
      <c r="N47" s="146">
        <v>44209</v>
      </c>
      <c r="O47" s="41"/>
      <c r="P47" s="8">
        <v>152233</v>
      </c>
      <c r="Q47" s="8">
        <f t="shared" si="0"/>
        <v>211315</v>
      </c>
      <c r="R47" s="147">
        <v>44225</v>
      </c>
    </row>
    <row r="48" spans="2:18" ht="22.5" x14ac:dyDescent="0.25">
      <c r="B48" s="18">
        <v>44</v>
      </c>
      <c r="C48" s="13" t="s">
        <v>13</v>
      </c>
      <c r="D48" s="17">
        <v>30093342</v>
      </c>
      <c r="E48" s="10" t="s">
        <v>755</v>
      </c>
      <c r="F48" s="9" t="s">
        <v>697</v>
      </c>
      <c r="G48" s="10" t="s">
        <v>698</v>
      </c>
      <c r="H48" s="18" t="s">
        <v>179</v>
      </c>
      <c r="I48" s="14">
        <v>12999</v>
      </c>
      <c r="J48" s="26"/>
      <c r="K48" s="26"/>
      <c r="L48" s="66">
        <v>60000</v>
      </c>
      <c r="M48" s="145" t="s">
        <v>753</v>
      </c>
      <c r="N48" s="146">
        <v>44209</v>
      </c>
      <c r="O48" s="41"/>
      <c r="P48" s="8">
        <v>147800</v>
      </c>
      <c r="Q48" s="8">
        <f t="shared" si="0"/>
        <v>220799</v>
      </c>
      <c r="R48" s="147">
        <v>44225</v>
      </c>
    </row>
    <row r="49" spans="2:18" x14ac:dyDescent="0.25">
      <c r="B49" s="183" t="s">
        <v>0</v>
      </c>
      <c r="C49" s="184"/>
      <c r="D49" s="184"/>
      <c r="E49" s="184"/>
      <c r="F49" s="184"/>
      <c r="G49" s="184"/>
      <c r="H49" s="185"/>
      <c r="I49" s="148">
        <f>SUM(I5:I48)</f>
        <v>16754878</v>
      </c>
      <c r="J49" s="148">
        <f>SUM(J5:J5)</f>
        <v>0</v>
      </c>
      <c r="K49" s="148">
        <f>SUM(K5:K5)</f>
        <v>0</v>
      </c>
      <c r="L49" s="148">
        <f>SUM(L5:L48)</f>
        <v>10904108</v>
      </c>
      <c r="M49" s="149"/>
      <c r="N49" s="149"/>
      <c r="O49" s="41"/>
      <c r="P49" s="148">
        <f>SUM(P5:P48)</f>
        <v>14809359</v>
      </c>
      <c r="Q49" s="148">
        <f>SUM(Q5:Q48)</f>
        <v>42468345</v>
      </c>
      <c r="R49" s="147"/>
    </row>
    <row r="50" spans="2:18" x14ac:dyDescent="0.25">
      <c r="B50" s="186"/>
      <c r="C50" s="186"/>
      <c r="D50" s="186"/>
      <c r="E50" s="186"/>
      <c r="F50" s="104"/>
      <c r="G50" s="104"/>
      <c r="H50" s="104"/>
      <c r="I50" s="43"/>
      <c r="J50" s="43"/>
      <c r="K50" s="43"/>
      <c r="L50" s="43"/>
      <c r="M50" s="43"/>
      <c r="N50" s="43"/>
      <c r="O50" s="150"/>
      <c r="P50" s="43"/>
      <c r="Q50" s="43"/>
      <c r="R50" s="147"/>
    </row>
    <row r="51" spans="2:18" x14ac:dyDescent="0.25">
      <c r="B51" s="182"/>
      <c r="C51" s="182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50"/>
      <c r="P51" s="43"/>
      <c r="Q51" s="43"/>
      <c r="R51" s="147"/>
    </row>
    <row r="52" spans="2:18" x14ac:dyDescent="0.25">
      <c r="B52" s="104"/>
      <c r="C52" s="43"/>
      <c r="D52" s="104"/>
      <c r="E52" s="43"/>
      <c r="F52" s="43"/>
      <c r="G52" s="43"/>
      <c r="H52" s="104"/>
      <c r="I52" s="43"/>
      <c r="J52" s="43"/>
      <c r="K52" s="43"/>
      <c r="L52" s="43"/>
      <c r="M52" s="43"/>
      <c r="N52" s="43"/>
      <c r="O52" s="43"/>
      <c r="P52" s="43"/>
      <c r="Q52" s="43"/>
      <c r="R52" s="147"/>
    </row>
    <row r="53" spans="2:18" x14ac:dyDescent="0.25">
      <c r="B53" s="104"/>
      <c r="C53" s="43"/>
      <c r="D53" s="104"/>
      <c r="E53" s="43"/>
      <c r="F53" s="43"/>
      <c r="G53" s="43"/>
      <c r="H53" s="104"/>
      <c r="I53" s="43"/>
      <c r="J53" s="43"/>
      <c r="K53" s="43"/>
      <c r="L53" s="43"/>
      <c r="M53" s="43"/>
      <c r="N53" s="43"/>
      <c r="O53" s="43"/>
      <c r="P53" s="43"/>
      <c r="Q53" s="43"/>
      <c r="R53" s="147"/>
    </row>
    <row r="54" spans="2:18" x14ac:dyDescent="0.25">
      <c r="B54" s="104"/>
      <c r="C54" s="43"/>
      <c r="D54" s="104"/>
      <c r="E54" s="43"/>
      <c r="F54" s="43"/>
      <c r="G54" s="43"/>
      <c r="H54" s="104"/>
      <c r="I54" s="43"/>
      <c r="J54" s="43"/>
      <c r="K54" s="43"/>
      <c r="L54" s="43"/>
      <c r="M54" s="43"/>
      <c r="N54" s="43"/>
      <c r="O54" s="43"/>
      <c r="P54" s="43"/>
      <c r="Q54" s="43"/>
      <c r="R54" s="147"/>
    </row>
    <row r="55" spans="2:18" x14ac:dyDescent="0.25">
      <c r="B55" s="104"/>
      <c r="C55" s="43"/>
      <c r="D55" s="104"/>
      <c r="E55" s="43"/>
      <c r="F55" s="43"/>
      <c r="G55" s="43"/>
      <c r="H55" s="104"/>
      <c r="I55" s="43"/>
      <c r="J55" s="43"/>
      <c r="K55" s="43"/>
      <c r="L55" s="43"/>
      <c r="M55" s="43"/>
      <c r="N55" s="43"/>
      <c r="O55" s="43"/>
      <c r="P55" s="43"/>
      <c r="Q55" s="43"/>
      <c r="R55" s="147"/>
    </row>
    <row r="56" spans="2:18" x14ac:dyDescent="0.25">
      <c r="B56" s="104"/>
      <c r="C56" s="43"/>
      <c r="D56" s="104"/>
      <c r="E56" s="43"/>
      <c r="F56" s="43"/>
      <c r="G56" s="43"/>
      <c r="H56" s="104"/>
      <c r="I56" s="43"/>
      <c r="J56" s="43"/>
      <c r="K56" s="43"/>
      <c r="L56" s="43"/>
      <c r="M56" s="43"/>
      <c r="N56" s="43"/>
      <c r="O56" s="43"/>
      <c r="P56" s="43"/>
      <c r="Q56" s="43"/>
      <c r="R56" s="147"/>
    </row>
    <row r="57" spans="2:18" x14ac:dyDescent="0.25">
      <c r="B57" s="104"/>
      <c r="C57" s="43"/>
      <c r="D57" s="104"/>
      <c r="E57" s="43"/>
      <c r="F57" s="43"/>
      <c r="G57" s="43"/>
      <c r="H57" s="104"/>
      <c r="I57" s="43"/>
      <c r="J57" s="43"/>
      <c r="K57" s="43"/>
      <c r="L57" s="43"/>
      <c r="M57" s="43"/>
      <c r="N57" s="43"/>
      <c r="O57" s="43"/>
      <c r="P57" s="43"/>
      <c r="Q57" s="43"/>
      <c r="R57" s="147"/>
    </row>
    <row r="58" spans="2:18" x14ac:dyDescent="0.25">
      <c r="B58" s="104"/>
      <c r="C58" s="43"/>
      <c r="D58" s="104"/>
      <c r="E58" s="43"/>
      <c r="F58" s="43"/>
      <c r="G58" s="43"/>
      <c r="H58" s="104"/>
      <c r="I58" s="43"/>
      <c r="J58" s="43"/>
      <c r="K58" s="43"/>
      <c r="L58" s="43"/>
      <c r="M58" s="43"/>
      <c r="N58" s="43"/>
      <c r="O58" s="43"/>
      <c r="P58" s="43"/>
      <c r="Q58" s="43"/>
      <c r="R58" s="147"/>
    </row>
    <row r="59" spans="2:18" x14ac:dyDescent="0.25">
      <c r="B59" s="104"/>
      <c r="C59" s="43"/>
      <c r="D59" s="104"/>
      <c r="E59" s="43"/>
      <c r="F59" s="43"/>
      <c r="G59" s="43"/>
      <c r="H59" s="104"/>
      <c r="I59" s="43"/>
      <c r="J59" s="43"/>
      <c r="K59" s="43"/>
      <c r="L59" s="43"/>
      <c r="M59" s="43"/>
      <c r="N59" s="43"/>
      <c r="O59" s="43"/>
      <c r="P59" s="43"/>
      <c r="Q59" s="43"/>
      <c r="R59" s="147"/>
    </row>
    <row r="60" spans="2:18" x14ac:dyDescent="0.25">
      <c r="B60" s="104"/>
      <c r="C60" s="43"/>
      <c r="D60" s="104"/>
      <c r="E60" s="43"/>
      <c r="F60" s="43"/>
      <c r="G60" s="43"/>
      <c r="H60" s="104"/>
      <c r="I60" s="43"/>
      <c r="J60" s="43"/>
      <c r="K60" s="43"/>
      <c r="L60" s="43"/>
      <c r="M60" s="43"/>
      <c r="N60" s="43"/>
      <c r="O60" s="43"/>
      <c r="P60" s="43"/>
      <c r="Q60" s="43"/>
      <c r="R60" s="147"/>
    </row>
    <row r="61" spans="2:18" x14ac:dyDescent="0.25">
      <c r="B61" s="104"/>
      <c r="C61" s="43"/>
      <c r="D61" s="104"/>
      <c r="E61" s="43"/>
      <c r="F61" s="43"/>
      <c r="G61" s="43"/>
      <c r="H61" s="104"/>
      <c r="I61" s="43"/>
      <c r="J61" s="43"/>
      <c r="K61" s="43"/>
      <c r="L61" s="43"/>
      <c r="M61" s="43"/>
      <c r="N61" s="43"/>
      <c r="O61" s="43"/>
      <c r="P61" s="43"/>
      <c r="Q61" s="43"/>
      <c r="R61" s="147"/>
    </row>
    <row r="62" spans="2:18" x14ac:dyDescent="0.25">
      <c r="B62" s="104"/>
      <c r="C62" s="43"/>
      <c r="D62" s="104"/>
      <c r="E62" s="43"/>
      <c r="F62" s="43"/>
      <c r="G62" s="43"/>
      <c r="H62" s="104"/>
      <c r="I62" s="43"/>
      <c r="J62" s="43"/>
      <c r="K62" s="43"/>
      <c r="L62" s="43"/>
      <c r="M62" s="43"/>
      <c r="N62" s="43"/>
      <c r="O62" s="43"/>
      <c r="P62" s="43"/>
      <c r="Q62" s="43"/>
      <c r="R62" s="147"/>
    </row>
    <row r="63" spans="2:18" x14ac:dyDescent="0.25">
      <c r="B63" s="104"/>
      <c r="C63" s="43"/>
      <c r="D63" s="104"/>
      <c r="E63" s="43"/>
      <c r="F63" s="43"/>
      <c r="G63" s="43"/>
      <c r="H63" s="104"/>
      <c r="I63" s="43"/>
      <c r="J63" s="43"/>
      <c r="K63" s="43"/>
      <c r="L63" s="43"/>
      <c r="M63" s="43"/>
      <c r="N63" s="43"/>
      <c r="O63" s="43"/>
      <c r="P63" s="43"/>
      <c r="Q63" s="43"/>
      <c r="R63" s="147"/>
    </row>
  </sheetData>
  <mergeCells count="6">
    <mergeCell ref="B51:N51"/>
    <mergeCell ref="B1:N2"/>
    <mergeCell ref="L3:N3"/>
    <mergeCell ref="P3:Q3"/>
    <mergeCell ref="B49:H49"/>
    <mergeCell ref="B50:E50"/>
  </mergeCells>
  <pageMargins left="0.7" right="0.7" top="0.75" bottom="0.75" header="0.3" footer="0.3"/>
  <ignoredErrors>
    <ignoredError sqref="M5:M48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"/>
  <sheetViews>
    <sheetView workbookViewId="0">
      <selection activeCell="A37" sqref="A9:XFD37"/>
    </sheetView>
  </sheetViews>
  <sheetFormatPr baseColWidth="10" defaultRowHeight="15" x14ac:dyDescent="0.25"/>
  <cols>
    <col min="1" max="16384" width="11.42578125" style="30"/>
  </cols>
  <sheetData>
    <row r="1" spans="1:17" s="34" customFormat="1" ht="18.75" customHeight="1" x14ac:dyDescent="0.2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33"/>
    </row>
    <row r="2" spans="1:17" s="34" customFormat="1" ht="11.25" x14ac:dyDescent="0.2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17" s="1" customFormat="1" ht="15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54"/>
      <c r="N3" s="155"/>
      <c r="O3" s="27"/>
      <c r="P3" s="153" t="s">
        <v>12</v>
      </c>
      <c r="Q3" s="154"/>
    </row>
    <row r="4" spans="1:17" s="16" customFormat="1" ht="55.5" customHeight="1" x14ac:dyDescent="0.25">
      <c r="B4" s="31" t="s">
        <v>11</v>
      </c>
      <c r="C4" s="32" t="s">
        <v>10</v>
      </c>
      <c r="D4" s="20" t="s">
        <v>9</v>
      </c>
      <c r="E4" s="20" t="s">
        <v>8</v>
      </c>
      <c r="F4" s="21" t="s">
        <v>7</v>
      </c>
      <c r="G4" s="21" t="s">
        <v>6</v>
      </c>
      <c r="H4" s="21" t="s">
        <v>5</v>
      </c>
      <c r="I4" s="21" t="s">
        <v>4</v>
      </c>
      <c r="J4" s="21" t="s">
        <v>3</v>
      </c>
      <c r="K4" s="21" t="s">
        <v>2</v>
      </c>
      <c r="L4" s="22" t="s">
        <v>18</v>
      </c>
      <c r="M4" s="22" t="s">
        <v>19</v>
      </c>
      <c r="N4" s="22" t="s">
        <v>14</v>
      </c>
      <c r="O4" s="23"/>
      <c r="P4" s="19" t="s">
        <v>16</v>
      </c>
      <c r="Q4" s="24" t="s">
        <v>1</v>
      </c>
    </row>
    <row r="5" spans="1:17" s="43" customFormat="1" ht="11.25" x14ac:dyDescent="0.25">
      <c r="B5" s="37">
        <v>1</v>
      </c>
      <c r="C5" s="37" t="s">
        <v>13</v>
      </c>
      <c r="D5" s="37"/>
      <c r="E5" s="38"/>
      <c r="F5" s="38"/>
      <c r="G5" s="38"/>
      <c r="H5" s="38"/>
      <c r="I5" s="39"/>
      <c r="J5" s="40"/>
      <c r="K5" s="40"/>
      <c r="L5" s="40"/>
      <c r="M5" s="38"/>
      <c r="N5" s="38"/>
      <c r="O5" s="41"/>
      <c r="P5" s="42"/>
      <c r="Q5" s="42">
        <f>+I5+L5+P5</f>
        <v>0</v>
      </c>
    </row>
    <row r="6" spans="1:17" s="43" customFormat="1" ht="11.25" x14ac:dyDescent="0.25">
      <c r="B6" s="37">
        <v>2</v>
      </c>
      <c r="C6" s="37" t="s">
        <v>13</v>
      </c>
      <c r="D6" s="45"/>
      <c r="E6" s="46"/>
      <c r="F6" s="46"/>
      <c r="G6" s="46"/>
      <c r="H6" s="46"/>
      <c r="I6" s="39"/>
      <c r="J6" s="47"/>
      <c r="K6" s="47"/>
      <c r="L6" s="47"/>
      <c r="M6" s="46"/>
      <c r="N6" s="46"/>
      <c r="O6" s="41"/>
      <c r="P6" s="42"/>
      <c r="Q6" s="42">
        <f t="shared" ref="Q6:Q7" si="0">+I6+L6+P6</f>
        <v>0</v>
      </c>
    </row>
    <row r="7" spans="1:17" s="43" customFormat="1" ht="11.25" x14ac:dyDescent="0.25">
      <c r="B7" s="37">
        <v>3</v>
      </c>
      <c r="C7" s="37" t="s">
        <v>13</v>
      </c>
      <c r="D7" s="44"/>
      <c r="E7" s="38"/>
      <c r="F7" s="38"/>
      <c r="G7" s="38"/>
      <c r="H7" s="38"/>
      <c r="I7" s="39"/>
      <c r="J7" s="40"/>
      <c r="K7" s="40"/>
      <c r="L7" s="40"/>
      <c r="M7" s="38"/>
      <c r="N7" s="38"/>
      <c r="O7" s="41"/>
      <c r="P7" s="42"/>
      <c r="Q7" s="42">
        <f t="shared" si="0"/>
        <v>0</v>
      </c>
    </row>
    <row r="8" spans="1:17" s="34" customFormat="1" ht="15" customHeight="1" x14ac:dyDescent="0.2">
      <c r="B8" s="167" t="s">
        <v>0</v>
      </c>
      <c r="C8" s="168"/>
      <c r="D8" s="168"/>
      <c r="E8" s="168"/>
      <c r="F8" s="168"/>
      <c r="G8" s="168"/>
      <c r="H8" s="169"/>
      <c r="I8" s="48">
        <f>SUM(I5:I7)</f>
        <v>0</v>
      </c>
      <c r="J8" s="48">
        <f t="shared" ref="J8:K8" si="1">SUM(J5:J7)</f>
        <v>0</v>
      </c>
      <c r="K8" s="48">
        <f t="shared" si="1"/>
        <v>0</v>
      </c>
      <c r="L8" s="48">
        <f>SUM(L5:L7)</f>
        <v>0</v>
      </c>
      <c r="M8" s="49"/>
      <c r="N8" s="49"/>
      <c r="O8" s="50"/>
      <c r="P8" s="48">
        <f>SUM(P5:P7)</f>
        <v>0</v>
      </c>
      <c r="Q8" s="48">
        <f>SUM(Q5:Q7)</f>
        <v>0</v>
      </c>
    </row>
    <row r="9" spans="1:17" s="34" customFormat="1" ht="20.25" customHeight="1" x14ac:dyDescent="0.2">
      <c r="B9" s="170"/>
      <c r="C9" s="170"/>
      <c r="D9" s="170"/>
      <c r="E9" s="170"/>
      <c r="F9" s="35"/>
      <c r="G9" s="35"/>
      <c r="O9" s="51"/>
    </row>
    <row r="10" spans="1:17" s="34" customFormat="1" ht="11.25" x14ac:dyDescent="0.2"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51"/>
    </row>
  </sheetData>
  <mergeCells count="6">
    <mergeCell ref="B10:N10"/>
    <mergeCell ref="B1:N2"/>
    <mergeCell ref="L3:N3"/>
    <mergeCell ref="P3:Q3"/>
    <mergeCell ref="B8:H8"/>
    <mergeCell ref="B9:E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"/>
  <sheetViews>
    <sheetView workbookViewId="0">
      <selection activeCell="A10" sqref="A10:XFD33"/>
    </sheetView>
  </sheetViews>
  <sheetFormatPr baseColWidth="10" defaultRowHeight="15" x14ac:dyDescent="0.25"/>
  <cols>
    <col min="1" max="16384" width="11.42578125" style="30"/>
  </cols>
  <sheetData>
    <row r="1" spans="1:17" s="34" customFormat="1" ht="18.75" customHeight="1" x14ac:dyDescent="0.2">
      <c r="B1" s="166" t="s">
        <v>17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33"/>
    </row>
    <row r="2" spans="1:17" s="34" customFormat="1" ht="11.25" x14ac:dyDescent="0.2"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</row>
    <row r="3" spans="1:17" s="1" customFormat="1" ht="15" customHeight="1" x14ac:dyDescent="0.2">
      <c r="A3" s="34"/>
      <c r="B3" s="35"/>
      <c r="C3" s="34"/>
      <c r="D3" s="35"/>
      <c r="E3" s="34"/>
      <c r="F3" s="34"/>
      <c r="G3" s="34"/>
      <c r="H3" s="34"/>
      <c r="I3" s="34"/>
      <c r="J3" s="34"/>
      <c r="K3" s="34"/>
      <c r="L3" s="153" t="s">
        <v>15</v>
      </c>
      <c r="M3" s="154"/>
      <c r="N3" s="155"/>
      <c r="O3" s="27"/>
      <c r="P3" s="153" t="s">
        <v>12</v>
      </c>
      <c r="Q3" s="154"/>
    </row>
    <row r="4" spans="1:17" s="16" customFormat="1" ht="55.5" customHeight="1" x14ac:dyDescent="0.25">
      <c r="B4" s="31" t="s">
        <v>11</v>
      </c>
      <c r="C4" s="32" t="s">
        <v>10</v>
      </c>
      <c r="D4" s="20" t="s">
        <v>9</v>
      </c>
      <c r="E4" s="20" t="s">
        <v>8</v>
      </c>
      <c r="F4" s="21" t="s">
        <v>7</v>
      </c>
      <c r="G4" s="21" t="s">
        <v>6</v>
      </c>
      <c r="H4" s="21" t="s">
        <v>5</v>
      </c>
      <c r="I4" s="21" t="s">
        <v>4</v>
      </c>
      <c r="J4" s="21" t="s">
        <v>3</v>
      </c>
      <c r="K4" s="21" t="s">
        <v>2</v>
      </c>
      <c r="L4" s="22" t="s">
        <v>18</v>
      </c>
      <c r="M4" s="22" t="s">
        <v>19</v>
      </c>
      <c r="N4" s="22" t="s">
        <v>14</v>
      </c>
      <c r="O4" s="23"/>
      <c r="P4" s="19" t="s">
        <v>16</v>
      </c>
      <c r="Q4" s="24" t="s">
        <v>1</v>
      </c>
    </row>
    <row r="5" spans="1:17" s="43" customFormat="1" ht="11.25" x14ac:dyDescent="0.25">
      <c r="B5" s="37">
        <v>1</v>
      </c>
      <c r="C5" s="37" t="s">
        <v>13</v>
      </c>
      <c r="D5" s="37"/>
      <c r="E5" s="38"/>
      <c r="F5" s="38"/>
      <c r="G5" s="38"/>
      <c r="H5" s="38"/>
      <c r="I5" s="39"/>
      <c r="J5" s="40"/>
      <c r="K5" s="40"/>
      <c r="L5" s="40"/>
      <c r="M5" s="38"/>
      <c r="N5" s="38"/>
      <c r="O5" s="41"/>
      <c r="P5" s="42"/>
      <c r="Q5" s="42">
        <f>+I5+L5+P5</f>
        <v>0</v>
      </c>
    </row>
    <row r="6" spans="1:17" s="43" customFormat="1" ht="11.25" x14ac:dyDescent="0.25">
      <c r="B6" s="37">
        <v>2</v>
      </c>
      <c r="C6" s="37" t="s">
        <v>13</v>
      </c>
      <c r="D6" s="45"/>
      <c r="E6" s="46"/>
      <c r="F6" s="46"/>
      <c r="G6" s="46"/>
      <c r="H6" s="46"/>
      <c r="I6" s="39"/>
      <c r="J6" s="47"/>
      <c r="K6" s="47"/>
      <c r="L6" s="47"/>
      <c r="M6" s="46"/>
      <c r="N6" s="46"/>
      <c r="O6" s="41"/>
      <c r="P6" s="42"/>
      <c r="Q6" s="42">
        <f t="shared" ref="Q6:Q7" si="0">+I6+L6+P6</f>
        <v>0</v>
      </c>
    </row>
    <row r="7" spans="1:17" s="43" customFormat="1" ht="11.25" x14ac:dyDescent="0.25">
      <c r="B7" s="37">
        <v>3</v>
      </c>
      <c r="C7" s="37" t="s">
        <v>13</v>
      </c>
      <c r="D7" s="44"/>
      <c r="E7" s="38"/>
      <c r="F7" s="38"/>
      <c r="G7" s="38"/>
      <c r="H7" s="38"/>
      <c r="I7" s="39"/>
      <c r="J7" s="40"/>
      <c r="K7" s="40"/>
      <c r="L7" s="40"/>
      <c r="M7" s="38"/>
      <c r="N7" s="38"/>
      <c r="O7" s="41"/>
      <c r="P7" s="42"/>
      <c r="Q7" s="42">
        <f t="shared" si="0"/>
        <v>0</v>
      </c>
    </row>
    <row r="8" spans="1:17" s="34" customFormat="1" ht="15" customHeight="1" x14ac:dyDescent="0.2">
      <c r="B8" s="167" t="s">
        <v>0</v>
      </c>
      <c r="C8" s="168"/>
      <c r="D8" s="168"/>
      <c r="E8" s="168"/>
      <c r="F8" s="168"/>
      <c r="G8" s="168"/>
      <c r="H8" s="169"/>
      <c r="I8" s="48">
        <f>SUM(I5:I7)</f>
        <v>0</v>
      </c>
      <c r="J8" s="48">
        <f t="shared" ref="J8:K8" si="1">SUM(J5:J7)</f>
        <v>0</v>
      </c>
      <c r="K8" s="48">
        <f t="shared" si="1"/>
        <v>0</v>
      </c>
      <c r="L8" s="48">
        <f>SUM(L5:L7)</f>
        <v>0</v>
      </c>
      <c r="M8" s="49"/>
      <c r="N8" s="49"/>
      <c r="O8" s="50"/>
      <c r="P8" s="48">
        <f>SUM(P5:P7)</f>
        <v>0</v>
      </c>
      <c r="Q8" s="48">
        <f>SUM(Q5:Q7)</f>
        <v>0</v>
      </c>
    </row>
    <row r="9" spans="1:17" s="34" customFormat="1" ht="20.25" customHeight="1" x14ac:dyDescent="0.2">
      <c r="B9" s="170"/>
      <c r="C9" s="170"/>
      <c r="D9" s="170"/>
      <c r="E9" s="170"/>
      <c r="F9" s="35"/>
      <c r="G9" s="35"/>
      <c r="O9" s="51"/>
    </row>
    <row r="10" spans="1:17" s="34" customFormat="1" ht="11.25" x14ac:dyDescent="0.2"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51"/>
    </row>
  </sheetData>
  <mergeCells count="6">
    <mergeCell ref="B10:N10"/>
    <mergeCell ref="B1:N2"/>
    <mergeCell ref="L3:N3"/>
    <mergeCell ref="P3:Q3"/>
    <mergeCell ref="B8:H8"/>
    <mergeCell ref="B9:E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ST 31.02 GORES</vt:lpstr>
      <vt:lpstr>0561</vt:lpstr>
      <vt:lpstr>0562</vt:lpstr>
      <vt:lpstr>0563</vt:lpstr>
      <vt:lpstr>0564</vt:lpstr>
      <vt:lpstr>0565</vt:lpstr>
      <vt:lpstr>0566</vt:lpstr>
      <vt:lpstr>0567</vt:lpstr>
      <vt:lpstr>0568</vt:lpstr>
      <vt:lpstr>0569</vt:lpstr>
      <vt:lpstr>0570</vt:lpstr>
      <vt:lpstr>0571</vt:lpstr>
      <vt:lpstr>0572</vt:lpstr>
      <vt:lpstr>0573</vt:lpstr>
      <vt:lpstr>0574</vt:lpstr>
      <vt:lpstr>0575</vt:lpstr>
      <vt:lpstr>0576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Andrea Fabiola Lopez Cortes</cp:lastModifiedBy>
  <dcterms:created xsi:type="dcterms:W3CDTF">2021-02-18T20:05:13Z</dcterms:created>
  <dcterms:modified xsi:type="dcterms:W3CDTF">2021-02-25T20:48:19Z</dcterms:modified>
</cp:coreProperties>
</file>